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ПРАЙСЫ\"/>
    </mc:Choice>
  </mc:AlternateContent>
  <bookViews>
    <workbookView xWindow="0" yWindow="0" windowWidth="16845" windowHeight="7515" tabRatio="960" activeTab="6"/>
  </bookViews>
  <sheets>
    <sheet name="Содержание" sheetId="1" r:id="rId1"/>
    <sheet name="Шкафы" sheetId="2" r:id="rId2"/>
    <sheet name="Шкафы фарм и мед" sheetId="14" r:id="rId3"/>
    <sheet name="Гастрономические витрины" sheetId="3" r:id="rId4"/>
    <sheet name="Настольные витрины" sheetId="4" r:id="rId5"/>
    <sheet name="Кондитерские витрины" sheetId="5" r:id="rId6"/>
    <sheet name="Пристенные витрины " sheetId="6" r:id="rId7"/>
    <sheet name="Лари и бонеты" sheetId="7" r:id="rId8"/>
    <sheet name="Агрегат компрессорно-конденсато" sheetId="9" r:id="rId9"/>
    <sheet name="Моноблоки" sheetId="10" r:id="rId10"/>
    <sheet name="Сплит системы" sheetId="11" r:id="rId11"/>
    <sheet name="Стеклянные фронты" sheetId="12" r:id="rId12"/>
    <sheet name="Пивоохладители" sheetId="13" r:id="rId13"/>
  </sheets>
  <definedNames>
    <definedName name="_Hlk378145809" localSheetId="11">'Стеклянные фронты'!$E$23</definedName>
    <definedName name="_Hlk382483132" localSheetId="9">Моноблоки!$C$84</definedName>
    <definedName name="_Hlk382483141" localSheetId="9">Моноблоки!$E$85</definedName>
    <definedName name="Excel_BuiltIn_Print_Area" localSheetId="9">Моноблоки!$B$4:$L$65</definedName>
    <definedName name="Z_3C2A58F4_3747_4C43_A06A_2CF3693DFAB9_.wvu.Cols" localSheetId="8" hidden="1">'Агрегат компрессорно-конденсато'!#REF!</definedName>
    <definedName name="Z_3C2A58F4_3747_4C43_A06A_2CF3693DFAB9_.wvu.Cols" localSheetId="9" hidden="1">Моноблоки!#REF!</definedName>
    <definedName name="Z_3C2A58F4_3747_4C43_A06A_2CF3693DFAB9_.wvu.Cols" localSheetId="12" hidden="1">Пивоохладители!$G:$G</definedName>
    <definedName name="Z_3C2A58F4_3747_4C43_A06A_2CF3693DFAB9_.wvu.Cols" localSheetId="10" hidden="1">'Сплит системы'!#REF!</definedName>
    <definedName name="Z_3C2A58F4_3747_4C43_A06A_2CF3693DFAB9_.wvu.Cols" localSheetId="11" hidden="1">'Стеклянные фронты'!$I:$I</definedName>
    <definedName name="Z_3C2A58F4_3747_4C43_A06A_2CF3693DFAB9_.wvu.PrintArea" localSheetId="8" hidden="1">'Агрегат компрессорно-конденсато'!$A$4:$I$14</definedName>
    <definedName name="Z_3C2A58F4_3747_4C43_A06A_2CF3693DFAB9_.wvu.PrintArea" localSheetId="3" hidden="1">'Гастрономические витрины'!$A$1:$H$201</definedName>
    <definedName name="Z_3C2A58F4_3747_4C43_A06A_2CF3693DFAB9_.wvu.PrintArea" localSheetId="5" hidden="1">'Кондитерские витрины'!$A$1:$H$76</definedName>
    <definedName name="Z_3C2A58F4_3747_4C43_A06A_2CF3693DFAB9_.wvu.PrintArea" localSheetId="7" hidden="1">'Лари и бонеты'!$A$1:$H$61</definedName>
    <definedName name="Z_3C2A58F4_3747_4C43_A06A_2CF3693DFAB9_.wvu.PrintArea" localSheetId="9" hidden="1">Моноблоки!$A$4:$L$167</definedName>
    <definedName name="Z_3C2A58F4_3747_4C43_A06A_2CF3693DFAB9_.wvu.PrintArea" localSheetId="4" hidden="1">'Настольные витрины'!$A$1:$H$14</definedName>
    <definedName name="Z_3C2A58F4_3747_4C43_A06A_2CF3693DFAB9_.wvu.PrintArea" localSheetId="6" hidden="1">'Пристенные витрины '!$A$1:$J$108</definedName>
    <definedName name="Z_3C2A58F4_3747_4C43_A06A_2CF3693DFAB9_.wvu.PrintArea" localSheetId="0" hidden="1">Содержание!$A$1:$J$61</definedName>
    <definedName name="Z_3C2A58F4_3747_4C43_A06A_2CF3693DFAB9_.wvu.PrintArea" localSheetId="11" hidden="1">'Стеклянные фронты'!$A$1:$L$28</definedName>
    <definedName name="Z_3C2A58F4_3747_4C43_A06A_2CF3693DFAB9_.wvu.PrintArea" localSheetId="1" hidden="1">Шкафы!$A$1:$I$132</definedName>
    <definedName name="Z_3C2A58F4_3747_4C43_A06A_2CF3693DFAB9_.wvu.PrintArea" localSheetId="2" hidden="1">'Шкафы фарм и мед'!$A$1:$I$39</definedName>
    <definedName name="Z_3C2A58F4_3747_4C43_A06A_2CF3693DFAB9_.wvu.PrintTitles" localSheetId="3" hidden="1">'Гастрономические витрины'!$4:$5</definedName>
    <definedName name="Z_3C2A58F4_3747_4C43_A06A_2CF3693DFAB9_.wvu.PrintTitles" localSheetId="5" hidden="1">'Кондитерские витрины'!$1:$5</definedName>
    <definedName name="Z_3C2A58F4_3747_4C43_A06A_2CF3693DFAB9_.wvu.PrintTitles" localSheetId="4" hidden="1">'Настольные витрины'!$4:$5</definedName>
    <definedName name="Z_3C2A58F4_3747_4C43_A06A_2CF3693DFAB9_.wvu.Rows" localSheetId="0" hidden="1">Содержание!$21:$21</definedName>
    <definedName name="Z_8281D4C6_054E_4A91_994E_490F6F207C27_.wvu.Cols" localSheetId="8" hidden="1">'Агрегат компрессорно-конденсато'!#REF!</definedName>
    <definedName name="Z_8281D4C6_054E_4A91_994E_490F6F207C27_.wvu.Cols" localSheetId="9" hidden="1">Моноблоки!#REF!</definedName>
    <definedName name="Z_8281D4C6_054E_4A91_994E_490F6F207C27_.wvu.Cols" localSheetId="12" hidden="1">Пивоохладители!$G:$G</definedName>
    <definedName name="Z_8281D4C6_054E_4A91_994E_490F6F207C27_.wvu.Cols" localSheetId="10" hidden="1">'Сплит системы'!#REF!</definedName>
    <definedName name="Z_8281D4C6_054E_4A91_994E_490F6F207C27_.wvu.Cols" localSheetId="11" hidden="1">'Стеклянные фронты'!$I:$I</definedName>
    <definedName name="Z_8281D4C6_054E_4A91_994E_490F6F207C27_.wvu.PrintArea" localSheetId="8" hidden="1">'Агрегат компрессорно-конденсато'!$A$4:$I$14</definedName>
    <definedName name="Z_8281D4C6_054E_4A91_994E_490F6F207C27_.wvu.PrintArea" localSheetId="3" hidden="1">'Гастрономические витрины'!$A$1:$H$201</definedName>
    <definedName name="Z_8281D4C6_054E_4A91_994E_490F6F207C27_.wvu.PrintArea" localSheetId="5" hidden="1">'Кондитерские витрины'!$A$1:$H$76</definedName>
    <definedName name="Z_8281D4C6_054E_4A91_994E_490F6F207C27_.wvu.PrintArea" localSheetId="7" hidden="1">'Лари и бонеты'!$A$1:$H$61</definedName>
    <definedName name="Z_8281D4C6_054E_4A91_994E_490F6F207C27_.wvu.PrintArea" localSheetId="9" hidden="1">Моноблоки!$A$4:$L$167</definedName>
    <definedName name="Z_8281D4C6_054E_4A91_994E_490F6F207C27_.wvu.PrintArea" localSheetId="4" hidden="1">'Настольные витрины'!$A$1:$H$14</definedName>
    <definedName name="Z_8281D4C6_054E_4A91_994E_490F6F207C27_.wvu.PrintArea" localSheetId="6" hidden="1">'Пристенные витрины '!$A$1:$J$108</definedName>
    <definedName name="Z_8281D4C6_054E_4A91_994E_490F6F207C27_.wvu.PrintArea" localSheetId="0" hidden="1">Содержание!$A$1:$J$61</definedName>
    <definedName name="Z_8281D4C6_054E_4A91_994E_490F6F207C27_.wvu.PrintArea" localSheetId="11" hidden="1">'Стеклянные фронты'!$A$1:$L$28</definedName>
    <definedName name="Z_8281D4C6_054E_4A91_994E_490F6F207C27_.wvu.PrintArea" localSheetId="1" hidden="1">Шкафы!$A$1:$I$132</definedName>
    <definedName name="Z_8281D4C6_054E_4A91_994E_490F6F207C27_.wvu.PrintArea" localSheetId="2" hidden="1">'Шкафы фарм и мед'!$A$1:$I$39</definedName>
    <definedName name="Z_8281D4C6_054E_4A91_994E_490F6F207C27_.wvu.PrintTitles" localSheetId="3" hidden="1">'Гастрономические витрины'!$4:$5</definedName>
    <definedName name="Z_8281D4C6_054E_4A91_994E_490F6F207C27_.wvu.PrintTitles" localSheetId="5" hidden="1">'Кондитерские витрины'!$1:$5</definedName>
    <definedName name="Z_8281D4C6_054E_4A91_994E_490F6F207C27_.wvu.PrintTitles" localSheetId="4" hidden="1">'Настольные витрины'!$4:$5</definedName>
    <definedName name="Z_8281D4C6_054E_4A91_994E_490F6F207C27_.wvu.Rows" localSheetId="0" hidden="1">Содержание!$21:$21</definedName>
    <definedName name="Z_FCAC9C19_06EB_4A2D_B4A9_361FB05F735A_.wvu.Cols" localSheetId="8" hidden="1">'Агрегат компрессорно-конденсато'!#REF!</definedName>
    <definedName name="Z_FCAC9C19_06EB_4A2D_B4A9_361FB05F735A_.wvu.Cols" localSheetId="9" hidden="1">Моноблоки!#REF!</definedName>
    <definedName name="Z_FCAC9C19_06EB_4A2D_B4A9_361FB05F735A_.wvu.Cols" localSheetId="12" hidden="1">Пивоохладители!$G:$G</definedName>
    <definedName name="Z_FCAC9C19_06EB_4A2D_B4A9_361FB05F735A_.wvu.Cols" localSheetId="10" hidden="1">'Сплит системы'!#REF!</definedName>
    <definedName name="Z_FCAC9C19_06EB_4A2D_B4A9_361FB05F735A_.wvu.Cols" localSheetId="11" hidden="1">'Стеклянные фронты'!$I:$I</definedName>
    <definedName name="Z_FCAC9C19_06EB_4A2D_B4A9_361FB05F735A_.wvu.PrintArea" localSheetId="8" hidden="1">'Агрегат компрессорно-конденсато'!$A$4:$I$14</definedName>
    <definedName name="Z_FCAC9C19_06EB_4A2D_B4A9_361FB05F735A_.wvu.PrintArea" localSheetId="3" hidden="1">'Гастрономические витрины'!$A$1:$H$201</definedName>
    <definedName name="Z_FCAC9C19_06EB_4A2D_B4A9_361FB05F735A_.wvu.PrintArea" localSheetId="5" hidden="1">'Кондитерские витрины'!$A$1:$H$76</definedName>
    <definedName name="Z_FCAC9C19_06EB_4A2D_B4A9_361FB05F735A_.wvu.PrintArea" localSheetId="7" hidden="1">'Лари и бонеты'!$A$1:$H$61</definedName>
    <definedName name="Z_FCAC9C19_06EB_4A2D_B4A9_361FB05F735A_.wvu.PrintArea" localSheetId="9" hidden="1">Моноблоки!$A$4:$L$167</definedName>
    <definedName name="Z_FCAC9C19_06EB_4A2D_B4A9_361FB05F735A_.wvu.PrintArea" localSheetId="4" hidden="1">'Настольные витрины'!$A$1:$H$14</definedName>
    <definedName name="Z_FCAC9C19_06EB_4A2D_B4A9_361FB05F735A_.wvu.PrintArea" localSheetId="6" hidden="1">'Пристенные витрины '!$A$1:$J$108</definedName>
    <definedName name="Z_FCAC9C19_06EB_4A2D_B4A9_361FB05F735A_.wvu.PrintArea" localSheetId="0" hidden="1">Содержание!$A$1:$J$61</definedName>
    <definedName name="Z_FCAC9C19_06EB_4A2D_B4A9_361FB05F735A_.wvu.PrintArea" localSheetId="11" hidden="1">'Стеклянные фронты'!$A$1:$L$28</definedName>
    <definedName name="Z_FCAC9C19_06EB_4A2D_B4A9_361FB05F735A_.wvu.PrintArea" localSheetId="1" hidden="1">Шкафы!$A$1:$I$132</definedName>
    <definedName name="Z_FCAC9C19_06EB_4A2D_B4A9_361FB05F735A_.wvu.PrintArea" localSheetId="2" hidden="1">'Шкафы фарм и мед'!$A$1:$I$39</definedName>
    <definedName name="Z_FCAC9C19_06EB_4A2D_B4A9_361FB05F735A_.wvu.PrintTitles" localSheetId="3" hidden="1">'Гастрономические витрины'!$4:$5</definedName>
    <definedName name="Z_FCAC9C19_06EB_4A2D_B4A9_361FB05F735A_.wvu.PrintTitles" localSheetId="5" hidden="1">'Кондитерские витрины'!$1:$5</definedName>
    <definedName name="Z_FCAC9C19_06EB_4A2D_B4A9_361FB05F735A_.wvu.PrintTitles" localSheetId="4" hidden="1">'Настольные витрины'!$4:$5</definedName>
    <definedName name="Z_FCAC9C19_06EB_4A2D_B4A9_361FB05F735A_.wvu.Rows" localSheetId="0" hidden="1">Содержание!$21:$21</definedName>
    <definedName name="_xlnm.Print_Titles" localSheetId="3">'Гастрономические витрины'!$4:$5</definedName>
    <definedName name="_xlnm.Print_Titles" localSheetId="5">'Кондитерские витрины'!$1:$5</definedName>
    <definedName name="_xlnm.Print_Titles" localSheetId="4">'Настольные витрины'!$4:$5</definedName>
    <definedName name="_xlnm.Print_Area" localSheetId="8">'Агрегат компрессорно-конденсато'!$A$4:$I$14</definedName>
    <definedName name="_xlnm.Print_Area" localSheetId="3">'Гастрономические витрины'!$A$1:$H$201</definedName>
    <definedName name="_xlnm.Print_Area" localSheetId="5">'Кондитерские витрины'!$A$1:$H$76</definedName>
    <definedName name="_xlnm.Print_Area" localSheetId="7">'Лари и бонеты'!$A$1:$H$61</definedName>
    <definedName name="_xlnm.Print_Area" localSheetId="9">Моноблоки!$A$4:$L$167</definedName>
    <definedName name="_xlnm.Print_Area" localSheetId="4">'Настольные витрины'!$A$1:$H$14</definedName>
    <definedName name="_xlnm.Print_Area" localSheetId="6">'Пристенные витрины '!$A$1:$J$108</definedName>
    <definedName name="_xlnm.Print_Area" localSheetId="0">Содержание!$A$1:$J$61</definedName>
    <definedName name="_xlnm.Print_Area" localSheetId="11">'Стеклянные фронты'!$A$1:$L$28</definedName>
    <definedName name="_xlnm.Print_Area" localSheetId="1">Шкафы!$A$1:$I$132</definedName>
    <definedName name="_xlnm.Print_Area" localSheetId="2">'Шкафы фарм и мед'!$A$1:$I$39</definedName>
  </definedNames>
  <calcPr calcId="152511"/>
  <customWorkbookViews>
    <customWorkbookView name="Пользователь - Личное представление" guid="{8281D4C6-054E-4A91-994E-490F6F207C27}" mergeInterval="0" personalView="1" maximized="1" xWindow="1" yWindow="1" windowWidth="1916" windowHeight="850" tabRatio="960" activeSheetId="2"/>
    <customWorkbookView name="PhoSbyt98 - Личное представление" guid="{3C2A58F4-3747-4C43-A06A-2CF3693DFAB9}" mergeInterval="0" personalView="1" maximized="1" xWindow="1" yWindow="1" windowWidth="1916" windowHeight="776" tabRatio="960" activeSheetId="5"/>
    <customWorkbookView name="pho_raz - Личное представление" guid="{FCAC9C19-06EB-4A2D-B4A9-361FB05F735A}" mergeInterval="0" personalView="1" maximized="1" windowWidth="1750" windowHeight="840" tabRatio="960" activeSheetId="3"/>
  </customWorkbookViews>
</workbook>
</file>

<file path=xl/calcChain.xml><?xml version="1.0" encoding="utf-8"?>
<calcChain xmlns="http://schemas.openxmlformats.org/spreadsheetml/2006/main">
  <c r="I22" i="2" l="1"/>
  <c r="I7" i="2"/>
  <c r="I23" i="14" l="1"/>
  <c r="I13" i="14"/>
  <c r="I35" i="14"/>
  <c r="I34" i="14"/>
  <c r="I33" i="14"/>
  <c r="I32" i="14"/>
  <c r="I31" i="14"/>
  <c r="I30" i="14"/>
  <c r="I29" i="14"/>
  <c r="I28" i="14"/>
  <c r="I27" i="14"/>
  <c r="I26" i="14"/>
  <c r="I25" i="14"/>
  <c r="I9" i="14"/>
  <c r="I8" i="14"/>
  <c r="I7" i="14"/>
  <c r="I11" i="14"/>
  <c r="I10" i="14"/>
  <c r="I18" i="14"/>
  <c r="I17" i="14"/>
  <c r="I16" i="14"/>
  <c r="I15" i="14"/>
  <c r="I14" i="14"/>
  <c r="I12" i="14"/>
  <c r="I5" i="14"/>
  <c r="L64" i="11" l="1"/>
  <c r="L63" i="11"/>
  <c r="L61" i="11"/>
  <c r="L60" i="11"/>
  <c r="L59" i="11"/>
  <c r="L58" i="11"/>
  <c r="L57" i="11"/>
  <c r="L55" i="11"/>
  <c r="L54" i="11"/>
  <c r="L51" i="11"/>
  <c r="L50" i="11"/>
  <c r="L48" i="11"/>
  <c r="L47" i="11"/>
  <c r="L46" i="11"/>
  <c r="L45" i="11"/>
  <c r="L44" i="11"/>
  <c r="L42" i="11"/>
  <c r="L41" i="11"/>
  <c r="L40" i="11"/>
  <c r="L39" i="11"/>
  <c r="L38" i="11"/>
  <c r="L34" i="11" l="1"/>
  <c r="L33" i="11"/>
  <c r="L31" i="11"/>
  <c r="L30" i="11"/>
  <c r="L29" i="11"/>
  <c r="L28" i="11"/>
  <c r="L27" i="11"/>
  <c r="L25" i="11"/>
  <c r="L24" i="11"/>
  <c r="L21" i="11"/>
  <c r="L20" i="11"/>
  <c r="L18" i="11"/>
  <c r="L17" i="11"/>
  <c r="L16" i="11"/>
  <c r="L15" i="11"/>
  <c r="L14" i="11"/>
  <c r="L9" i="11"/>
  <c r="L10" i="11"/>
  <c r="L11" i="11"/>
  <c r="L12" i="11"/>
  <c r="L8" i="11"/>
  <c r="L60" i="10" l="1"/>
  <c r="L58" i="10"/>
  <c r="L57" i="10"/>
  <c r="L56" i="10"/>
  <c r="L55" i="10"/>
  <c r="L54" i="10"/>
  <c r="L52" i="10"/>
  <c r="L51" i="10"/>
  <c r="L48" i="10"/>
  <c r="L47" i="10"/>
  <c r="L46" i="10"/>
  <c r="L45" i="10"/>
  <c r="L44" i="10"/>
  <c r="L42" i="10"/>
  <c r="L41" i="10"/>
  <c r="L40" i="10"/>
  <c r="L39" i="10"/>
  <c r="L38" i="10"/>
  <c r="L28" i="10"/>
  <c r="L29" i="10"/>
  <c r="L30" i="10"/>
  <c r="L31" i="10"/>
  <c r="L15" i="10"/>
  <c r="L16" i="10"/>
  <c r="L17" i="10"/>
  <c r="L18" i="10"/>
  <c r="L14" i="10"/>
  <c r="I77" i="2" l="1"/>
  <c r="I86" i="2"/>
  <c r="I6" i="9" l="1"/>
  <c r="I7" i="9"/>
  <c r="I9" i="9"/>
  <c r="I10" i="9"/>
  <c r="I11" i="9"/>
  <c r="I5" i="9"/>
  <c r="I8" i="9"/>
  <c r="I4" i="9"/>
  <c r="I19" i="2" l="1"/>
  <c r="H99" i="7" l="1"/>
  <c r="H98" i="7"/>
  <c r="I15" i="2" l="1"/>
  <c r="H39" i="5" l="1"/>
  <c r="J79" i="6" l="1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H61" i="7" l="1"/>
  <c r="H62" i="7"/>
  <c r="I12" i="2"/>
  <c r="J102" i="6" l="1"/>
  <c r="J101" i="6"/>
  <c r="J100" i="6"/>
  <c r="J99" i="6"/>
  <c r="J98" i="6"/>
  <c r="J97" i="6"/>
  <c r="J96" i="6"/>
  <c r="J95" i="6"/>
  <c r="J94" i="6"/>
  <c r="J93" i="6"/>
  <c r="J92" i="6"/>
  <c r="J91" i="6"/>
  <c r="J89" i="6" l="1"/>
  <c r="J88" i="6"/>
  <c r="J87" i="6"/>
  <c r="J86" i="6"/>
  <c r="J85" i="6"/>
  <c r="J84" i="6"/>
  <c r="J83" i="6"/>
  <c r="J82" i="6"/>
  <c r="J81" i="6"/>
  <c r="J40" i="6"/>
  <c r="J41" i="6"/>
  <c r="J42" i="6"/>
  <c r="J44" i="6"/>
  <c r="J45" i="6"/>
  <c r="J46" i="6"/>
  <c r="J47" i="6"/>
  <c r="J48" i="6"/>
  <c r="J49" i="6"/>
  <c r="J50" i="6"/>
  <c r="J51" i="6"/>
  <c r="J52" i="6"/>
  <c r="J54" i="6"/>
  <c r="J55" i="6"/>
  <c r="J56" i="6"/>
  <c r="J57" i="6"/>
  <c r="J58" i="6"/>
  <c r="J59" i="6"/>
  <c r="J60" i="6"/>
  <c r="J61" i="6"/>
  <c r="J62" i="6"/>
  <c r="H63" i="7" l="1"/>
  <c r="H57" i="7" l="1"/>
  <c r="H56" i="7"/>
  <c r="H55" i="7"/>
  <c r="H28" i="7"/>
  <c r="H27" i="7"/>
  <c r="H26" i="7"/>
  <c r="H25" i="7"/>
  <c r="H21" i="7"/>
  <c r="H19" i="7"/>
  <c r="H20" i="7"/>
  <c r="H18" i="7"/>
  <c r="H16" i="7"/>
  <c r="H14" i="7"/>
  <c r="H15" i="7"/>
  <c r="H13" i="7"/>
  <c r="H17" i="4" l="1"/>
  <c r="H16" i="4"/>
  <c r="J39" i="6" l="1"/>
  <c r="J38" i="6"/>
  <c r="J35" i="6"/>
  <c r="J36" i="6"/>
  <c r="H51" i="7" l="1"/>
  <c r="H50" i="7"/>
  <c r="H49" i="7"/>
  <c r="H48" i="7"/>
  <c r="H47" i="7"/>
  <c r="H46" i="7"/>
  <c r="H42" i="7"/>
  <c r="H41" i="7"/>
  <c r="H40" i="7"/>
  <c r="H39" i="7"/>
  <c r="H38" i="7"/>
  <c r="H37" i="7"/>
  <c r="H36" i="7"/>
  <c r="H35" i="7"/>
  <c r="H34" i="7"/>
  <c r="H33" i="7"/>
  <c r="H32" i="7"/>
  <c r="H31" i="7"/>
  <c r="H45" i="7"/>
  <c r="H44" i="7"/>
  <c r="H43" i="7"/>
  <c r="H11" i="7"/>
  <c r="H9" i="7"/>
  <c r="H10" i="7"/>
  <c r="H8" i="7"/>
  <c r="H84" i="7"/>
  <c r="H83" i="7"/>
  <c r="H82" i="7"/>
  <c r="H81" i="7"/>
  <c r="H80" i="7"/>
  <c r="H79" i="7"/>
  <c r="H78" i="7"/>
  <c r="H77" i="7"/>
  <c r="H93" i="7"/>
  <c r="H89" i="7"/>
  <c r="H88" i="7"/>
  <c r="H72" i="7"/>
  <c r="H70" i="7"/>
  <c r="H71" i="7"/>
  <c r="H69" i="7"/>
  <c r="H74" i="7"/>
  <c r="H73" i="7"/>
  <c r="H68" i="7"/>
  <c r="H67" i="7"/>
  <c r="H5" i="7"/>
  <c r="I132" i="2" l="1"/>
  <c r="I131" i="2"/>
  <c r="I130" i="2"/>
  <c r="I129" i="2"/>
  <c r="I128" i="2"/>
  <c r="I126" i="2"/>
  <c r="I125" i="2"/>
  <c r="I124" i="2"/>
  <c r="I123" i="2"/>
  <c r="I122" i="2"/>
  <c r="I121" i="2"/>
  <c r="I120" i="2"/>
  <c r="I118" i="2"/>
  <c r="I117" i="2"/>
  <c r="I116" i="2"/>
  <c r="I115" i="2"/>
  <c r="I114" i="2"/>
  <c r="I113" i="2"/>
  <c r="I112" i="2"/>
  <c r="I110" i="2"/>
  <c r="I108" i="2"/>
  <c r="I107" i="2"/>
  <c r="I106" i="2"/>
  <c r="I105" i="2"/>
  <c r="I104" i="2"/>
  <c r="I103" i="2"/>
  <c r="I102" i="2"/>
  <c r="I100" i="2"/>
  <c r="I99" i="2"/>
  <c r="I98" i="2"/>
  <c r="I97" i="2"/>
  <c r="I96" i="2"/>
  <c r="I95" i="2"/>
  <c r="I94" i="2"/>
  <c r="I93" i="2"/>
  <c r="I92" i="2"/>
  <c r="I90" i="2"/>
  <c r="I89" i="2"/>
  <c r="I88" i="2"/>
  <c r="I87" i="2"/>
  <c r="I85" i="2"/>
  <c r="I84" i="2"/>
  <c r="I83" i="2"/>
  <c r="I82" i="2"/>
  <c r="I81" i="2"/>
  <c r="I80" i="2"/>
  <c r="I79" i="2"/>
  <c r="I78" i="2"/>
  <c r="I76" i="2"/>
  <c r="I75" i="2"/>
  <c r="I74" i="2"/>
  <c r="I72" i="2"/>
  <c r="I71" i="2"/>
  <c r="I70" i="2"/>
  <c r="I69" i="2"/>
  <c r="I68" i="2"/>
  <c r="I67" i="2"/>
  <c r="I66" i="2"/>
  <c r="I65" i="2"/>
  <c r="I64" i="2"/>
  <c r="I63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8" i="2"/>
  <c r="I9" i="2"/>
  <c r="I10" i="2"/>
  <c r="I11" i="2"/>
  <c r="I13" i="2"/>
  <c r="I14" i="2"/>
  <c r="I16" i="2"/>
  <c r="I17" i="2"/>
  <c r="I18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5" i="2"/>
  <c r="H76" i="5" l="1"/>
  <c r="H75" i="5"/>
  <c r="H74" i="5"/>
  <c r="H73" i="5"/>
  <c r="H71" i="5"/>
  <c r="H70" i="5"/>
  <c r="H68" i="5"/>
  <c r="H67" i="5"/>
  <c r="H66" i="5"/>
  <c r="H65" i="5"/>
  <c r="H62" i="5"/>
  <c r="H61" i="5"/>
  <c r="H57" i="5"/>
  <c r="H53" i="5"/>
  <c r="H52" i="5"/>
  <c r="H48" i="5"/>
  <c r="H47" i="5"/>
  <c r="H43" i="5"/>
  <c r="H42" i="5"/>
  <c r="H38" i="5"/>
  <c r="H36" i="5"/>
  <c r="H34" i="5"/>
  <c r="H33" i="5"/>
  <c r="H32" i="5"/>
  <c r="H31" i="5"/>
  <c r="H30" i="5"/>
  <c r="H29" i="5"/>
  <c r="H27" i="5"/>
  <c r="H26" i="5"/>
  <c r="H25" i="5"/>
  <c r="H24" i="5"/>
  <c r="H22" i="5"/>
  <c r="H21" i="5"/>
  <c r="H20" i="5"/>
  <c r="H19" i="5"/>
  <c r="H17" i="5"/>
  <c r="H16" i="5"/>
  <c r="H15" i="5"/>
  <c r="H14" i="5"/>
  <c r="H13" i="5"/>
  <c r="H12" i="5"/>
  <c r="H11" i="5"/>
  <c r="H8" i="5"/>
  <c r="H9" i="5"/>
  <c r="H7" i="5"/>
  <c r="H5" i="5"/>
  <c r="H8" i="4"/>
  <c r="H10" i="4"/>
  <c r="H12" i="4"/>
  <c r="H13" i="4"/>
  <c r="H14" i="4"/>
  <c r="H7" i="4"/>
  <c r="H5" i="4"/>
  <c r="H201" i="3"/>
  <c r="H200" i="3"/>
  <c r="H199" i="3"/>
  <c r="H198" i="3"/>
  <c r="H197" i="3"/>
  <c r="H196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5" i="3"/>
  <c r="H154" i="3"/>
  <c r="H153" i="3"/>
  <c r="H152" i="3"/>
  <c r="H150" i="3"/>
  <c r="H149" i="3"/>
  <c r="H148" i="3"/>
  <c r="H147" i="3"/>
  <c r="H145" i="3"/>
  <c r="H144" i="3"/>
  <c r="H143" i="3"/>
  <c r="H142" i="3"/>
  <c r="H141" i="3"/>
  <c r="H140" i="3"/>
  <c r="H139" i="3"/>
  <c r="H138" i="3"/>
  <c r="H136" i="3"/>
  <c r="H135" i="3"/>
  <c r="H134" i="3"/>
  <c r="H132" i="3"/>
  <c r="H131" i="3"/>
  <c r="H129" i="3"/>
  <c r="H128" i="3"/>
  <c r="H127" i="3"/>
  <c r="H126" i="3"/>
  <c r="H124" i="3"/>
  <c r="H123" i="3"/>
  <c r="H122" i="3"/>
  <c r="H121" i="3"/>
  <c r="H120" i="3"/>
  <c r="H119" i="3"/>
  <c r="H118" i="3"/>
  <c r="H117" i="3"/>
  <c r="H115" i="3"/>
  <c r="H114" i="3"/>
  <c r="H113" i="3"/>
  <c r="H112" i="3"/>
  <c r="H111" i="3"/>
  <c r="H110" i="3"/>
  <c r="H109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2" i="3"/>
  <c r="H91" i="3"/>
  <c r="H90" i="3"/>
  <c r="H88" i="3"/>
  <c r="H87" i="3"/>
  <c r="H86" i="3"/>
  <c r="H84" i="3"/>
  <c r="H83" i="3"/>
  <c r="H82" i="3"/>
  <c r="H80" i="3"/>
  <c r="H79" i="3"/>
  <c r="H78" i="3"/>
  <c r="H77" i="3"/>
  <c r="H76" i="3"/>
  <c r="H74" i="3"/>
  <c r="H73" i="3"/>
  <c r="H72" i="3"/>
  <c r="H71" i="3"/>
  <c r="H70" i="3"/>
  <c r="H68" i="3"/>
  <c r="H67" i="3"/>
  <c r="H66" i="3"/>
  <c r="H65" i="3"/>
  <c r="H64" i="3"/>
  <c r="H62" i="3"/>
  <c r="H61" i="3"/>
  <c r="H60" i="3"/>
  <c r="H59" i="3"/>
  <c r="H58" i="3"/>
  <c r="H56" i="3"/>
  <c r="H55" i="3"/>
  <c r="H54" i="3"/>
  <c r="H53" i="3"/>
  <c r="H52" i="3"/>
  <c r="H50" i="3"/>
  <c r="H49" i="3"/>
  <c r="H48" i="3"/>
  <c r="H47" i="3"/>
  <c r="H46" i="3"/>
  <c r="H44" i="3"/>
  <c r="H43" i="3"/>
  <c r="H42" i="3"/>
  <c r="H41" i="3"/>
  <c r="H40" i="3"/>
  <c r="H38" i="3"/>
  <c r="H37" i="3"/>
  <c r="H35" i="3"/>
  <c r="H34" i="3"/>
  <c r="H32" i="3"/>
  <c r="H31" i="3"/>
  <c r="H30" i="3"/>
  <c r="H28" i="3"/>
  <c r="H27" i="3"/>
  <c r="H26" i="3"/>
  <c r="H24" i="3"/>
  <c r="H23" i="3"/>
  <c r="H22" i="3"/>
  <c r="H8" i="3"/>
  <c r="H9" i="3"/>
  <c r="H10" i="3"/>
  <c r="H12" i="3"/>
  <c r="H13" i="3"/>
  <c r="H14" i="3"/>
  <c r="H15" i="3"/>
  <c r="H17" i="3"/>
  <c r="H18" i="3"/>
  <c r="H19" i="3"/>
  <c r="H20" i="3"/>
  <c r="H7" i="3"/>
  <c r="H5" i="3"/>
  <c r="J8" i="6" l="1"/>
  <c r="J9" i="6"/>
  <c r="L9" i="10"/>
  <c r="L10" i="10"/>
  <c r="L11" i="10"/>
  <c r="L12" i="10"/>
  <c r="L24" i="10"/>
  <c r="L25" i="10"/>
  <c r="L27" i="10"/>
  <c r="L20" i="10"/>
  <c r="L21" i="10"/>
  <c r="L34" i="10"/>
  <c r="L33" i="10"/>
  <c r="L8" i="10"/>
  <c r="K10" i="12"/>
  <c r="J34" i="6"/>
  <c r="J107" i="6"/>
  <c r="J21" i="6"/>
  <c r="J20" i="6"/>
  <c r="J26" i="6"/>
  <c r="J27" i="6"/>
  <c r="J28" i="6"/>
  <c r="J29" i="6"/>
  <c r="J30" i="6"/>
  <c r="J25" i="6"/>
  <c r="J14" i="6"/>
  <c r="J15" i="6"/>
  <c r="J16" i="6"/>
  <c r="J17" i="6"/>
  <c r="J18" i="6"/>
  <c r="J13" i="6"/>
  <c r="J37" i="6"/>
  <c r="I10" i="13"/>
  <c r="I9" i="13"/>
  <c r="I7" i="13"/>
  <c r="L66" i="11"/>
  <c r="L5" i="11"/>
  <c r="K14" i="12"/>
  <c r="K13" i="12"/>
  <c r="K12" i="12"/>
  <c r="K11" i="12"/>
  <c r="K8" i="12"/>
  <c r="J106" i="6"/>
  <c r="J105" i="6"/>
  <c r="L5" i="10"/>
  <c r="J5" i="6"/>
</calcChain>
</file>

<file path=xl/sharedStrings.xml><?xml version="1.0" encoding="utf-8"?>
<sst xmlns="http://schemas.openxmlformats.org/spreadsheetml/2006/main" count="2612" uniqueCount="1552">
  <si>
    <t xml:space="preserve">424026, Россия, Республика Марий Эл,                              </t>
  </si>
  <si>
    <t xml:space="preserve"> г. Йошкар-Ола, ул. К. Маркса 133     </t>
  </si>
  <si>
    <t xml:space="preserve">  Тел. (8362) 45-06-70, 45-08-95, факс 45-12-41</t>
  </si>
  <si>
    <t>www.mariholod.com</t>
  </si>
  <si>
    <t>Торговое холодильное оборудование Марихолодмаш</t>
  </si>
  <si>
    <t>ВАША СКИДКА</t>
  </si>
  <si>
    <t>Островные, пристенные витрины</t>
  </si>
  <si>
    <t>Моноблоки</t>
  </si>
  <si>
    <t>Код изделия</t>
  </si>
  <si>
    <t>Наименование</t>
  </si>
  <si>
    <t>Температурный режим</t>
  </si>
  <si>
    <t>Габаритные размеры</t>
  </si>
  <si>
    <t>Розничная цена с НДС, руб.</t>
  </si>
  <si>
    <t>Примечание</t>
  </si>
  <si>
    <t xml:space="preserve">Витрина холодильная Нова ВХС-1,0 </t>
  </si>
  <si>
    <t>0…+7</t>
  </si>
  <si>
    <t>970*770*1170</t>
  </si>
  <si>
    <t xml:space="preserve">Витрина холодильная Нова ВХС-1,2 </t>
  </si>
  <si>
    <t>1170*770*1170</t>
  </si>
  <si>
    <t xml:space="preserve">Витрина холодильная Нова ВХС-1,5 </t>
  </si>
  <si>
    <t>1470*770*1170</t>
  </si>
  <si>
    <t xml:space="preserve">Витрина холодильная Нова ВХС-1,8 </t>
  </si>
  <si>
    <t>1770*770*1170</t>
  </si>
  <si>
    <t xml:space="preserve">Витрина холодильная Нова ВХСн-1,0 </t>
  </si>
  <si>
    <t>-5…+5</t>
  </si>
  <si>
    <t xml:space="preserve">Витрина холодильная Нова ВХСн-1,2 </t>
  </si>
  <si>
    <t xml:space="preserve">Витрина холодильная Нова ВХСн-1,5 </t>
  </si>
  <si>
    <t xml:space="preserve">Витрина холодильная Нова ВХСн-1,8 </t>
  </si>
  <si>
    <t xml:space="preserve">Витрина холодильная Нова ВХН-1,0  </t>
  </si>
  <si>
    <t xml:space="preserve">Витрина холодильная Нова ВХН-1,2  </t>
  </si>
  <si>
    <t xml:space="preserve">Витрина холодильная Нова ВХН-1,5  </t>
  </si>
  <si>
    <t xml:space="preserve">Витрина холодильная Нова ВХН-1,8  </t>
  </si>
  <si>
    <t>1180*970*1185</t>
  </si>
  <si>
    <t>1480*970*1185</t>
  </si>
  <si>
    <t>1780*970*1185</t>
  </si>
  <si>
    <t>1180*1015*1300</t>
  </si>
  <si>
    <t>1480*1015*1300</t>
  </si>
  <si>
    <t xml:space="preserve">Витрина холодильная Илеть new ВХС-1,2 </t>
  </si>
  <si>
    <t>1200*1090*1170</t>
  </si>
  <si>
    <t xml:space="preserve">Витрина холодильная Илеть new ВХС-1,5 </t>
  </si>
  <si>
    <t>1500*1090*1170</t>
  </si>
  <si>
    <t>Витрина холодильная Илеть new ВХС-1,8</t>
  </si>
  <si>
    <t>1800*1090*1170</t>
  </si>
  <si>
    <t>Витрина холодильная Илеть new ВХСн-1,2</t>
  </si>
  <si>
    <t>Витрина холодильная Илеть new ВХСн-1,5</t>
  </si>
  <si>
    <t>Витрина холодильная Илеть new ВХСн-1,8</t>
  </si>
  <si>
    <t xml:space="preserve">Витрина холодильная Илеть new ВХН-1,2 </t>
  </si>
  <si>
    <t>Витрина холодильная Илеть new ВХН-1,5</t>
  </si>
  <si>
    <t xml:space="preserve">Витрина холодильная Илеть new ВХН-1,8 </t>
  </si>
  <si>
    <t>Витрина холодильная Илеть ВХС-1,2 (динамика)</t>
  </si>
  <si>
    <t>1200*1100*1230</t>
  </si>
  <si>
    <t>Витрина холодильная Илеть ВХС-1,5 (динамика)</t>
  </si>
  <si>
    <t>1500*1100*1230</t>
  </si>
  <si>
    <t>Витрина холодильная Илеть ВХС-1,8 (динамика)</t>
  </si>
  <si>
    <t>1800*1100*1230</t>
  </si>
  <si>
    <t>Витрина холодильная Илеть ВХС-2,1 (динамика)</t>
  </si>
  <si>
    <t>2080*1100*1230</t>
  </si>
  <si>
    <t>Витрина холодильная Илеть ВХС-2,4 (динамика)</t>
  </si>
  <si>
    <t>2400*1100*1230</t>
  </si>
  <si>
    <t>Витрина холодильная Илеть ВХС-2,7 (динамика)</t>
  </si>
  <si>
    <t>2700*1100*1230</t>
  </si>
  <si>
    <t>Витрина холодильная Илеть ВХС-3,0 (динамика)</t>
  </si>
  <si>
    <t>3000*1100*1230</t>
  </si>
  <si>
    <t>Витрина холодильная Илеть ВХС-1,5 (статика)</t>
  </si>
  <si>
    <t>Витрина холодильная Илеть ВХС-1,8 (статика)</t>
  </si>
  <si>
    <t>Витрина холодильная Илеть ВХС-2,1 (статика)</t>
  </si>
  <si>
    <t>Витрина холодильная Илеть ВХС-2,4 (статика)</t>
  </si>
  <si>
    <t>Витрина холодильная Илеть ВХС-2,7 (статика)</t>
  </si>
  <si>
    <t>Витрина холодильная Илеть ВХС-3,0 (статика)</t>
  </si>
  <si>
    <t xml:space="preserve">Витрина холодильная Илеть ВХСн-1,2 </t>
  </si>
  <si>
    <t xml:space="preserve">Витрина холодильная Илеть ВХСн-1,5 </t>
  </si>
  <si>
    <t>Витрина холодильная Илеть ВХСн-1,8</t>
  </si>
  <si>
    <t xml:space="preserve">Витрина холодильная Илеть ВХСн-2,1 </t>
  </si>
  <si>
    <t xml:space="preserve">Витрина холодильная Илеть ВХСн-2,4 </t>
  </si>
  <si>
    <t xml:space="preserve">Витрина холодильная Илеть ВХСн-2,7 </t>
  </si>
  <si>
    <t xml:space="preserve">Витрина холодильная Илеть ВХСн-3,0 </t>
  </si>
  <si>
    <t xml:space="preserve">Витрина холодильная Илеть ВХСо-1,2  </t>
  </si>
  <si>
    <t>1200*1100*875</t>
  </si>
  <si>
    <t xml:space="preserve">Витрина холодильная Илеть ВХСо-1,5  </t>
  </si>
  <si>
    <t>1500*1100*875</t>
  </si>
  <si>
    <t xml:space="preserve">Витрина холодильная Илеть ВХСо-1,8 </t>
  </si>
  <si>
    <t>1800*1100*875</t>
  </si>
  <si>
    <t>Витрина холодильная Илеть ВХСо-2,1</t>
  </si>
  <si>
    <t>2080*1100*875</t>
  </si>
  <si>
    <t xml:space="preserve">Витрина холодильная Илеть ВХСно-1,2 </t>
  </si>
  <si>
    <t xml:space="preserve">Витрина холодильная Илеть ВХСно-1,5 </t>
  </si>
  <si>
    <t xml:space="preserve">Витрина холодильная Илеть ВХСно-1,8 </t>
  </si>
  <si>
    <t xml:space="preserve">Витрина холодильная Илеть ВХСно-2,1 </t>
  </si>
  <si>
    <t>Витрина холодильная Илеть ВХН-1,2</t>
  </si>
  <si>
    <t>Витрина холодильная Илеть ВХН-1,5</t>
  </si>
  <si>
    <t>Витрина холодильная Илеть ВХН-1,8</t>
  </si>
  <si>
    <t>Витрина холодильная Илеть ВХН-2,1</t>
  </si>
  <si>
    <t xml:space="preserve">Витрина холодильная Илеть ВХСд-1,5 </t>
  </si>
  <si>
    <t>1500*1020*1350</t>
  </si>
  <si>
    <t xml:space="preserve">Витрина холодильная Илеть ВХСд-2,1  </t>
  </si>
  <si>
    <t>1500*1500*1230</t>
  </si>
  <si>
    <t>1465*1465*1230</t>
  </si>
  <si>
    <t>4.322.093-04</t>
  </si>
  <si>
    <t>1465*1465*875</t>
  </si>
  <si>
    <t>Щиток передний Нова (1.0) (красный)</t>
  </si>
  <si>
    <t>Щиток передний Илеть (1,2), Нова (1.2), Таир (1,2) (красный)</t>
  </si>
  <si>
    <t>Щиток передний Илеть (1,5), Нова (1.5), Таир (1,5) (красный)</t>
  </si>
  <si>
    <t>Щиток передний Илеть (1,8), Нова (1.8), Таир (1,8) (красный)</t>
  </si>
  <si>
    <t>Щиток передний Нова (1.0) (синий)</t>
  </si>
  <si>
    <t xml:space="preserve">Щиток передний Илеть (1,2), Нова (1.2), Таир (1,2) (синий) </t>
  </si>
  <si>
    <t>Щиток передний Илеть (1,5), Нова (1.5), Таир (1,5) (синий)</t>
  </si>
  <si>
    <t>Щиток передний Илеть (1,8), Нова (1.8), Таир (1,8) (синий)</t>
  </si>
  <si>
    <t>Щиток передний Нова (1.0) (спец. цвет)</t>
  </si>
  <si>
    <t>Щиток передний Илеть (1,2), Нова (1.2), Таир (1,2) (спец. цвет)</t>
  </si>
  <si>
    <t>Щиток передний Илеть (1,5), Нова (1.5), Таир (1,5) (спец. цвет)</t>
  </si>
  <si>
    <t>Щиток передний Илеть (1,8), Нова (1.8), Таир (1,8) (спец. цвет)</t>
  </si>
  <si>
    <t xml:space="preserve">Щиток передний Илеть (2,1)  (красный)  </t>
  </si>
  <si>
    <t xml:space="preserve">Щиток передний Илеть (2,1)  (синий)  </t>
  </si>
  <si>
    <t>Щиток передний Илеть (2,1) (спец. цвет)</t>
  </si>
  <si>
    <t>Щиток передний Таир УВ (красный)</t>
  </si>
  <si>
    <t>Щиток передний Таир УВ (синий)</t>
  </si>
  <si>
    <t>Щиток передний Таир УВ (спец. цвет)</t>
  </si>
  <si>
    <t>Комплект щитков Таир УН (красный)</t>
  </si>
  <si>
    <t>Комплект щитков Таир УН (синий)</t>
  </si>
  <si>
    <t>Комплект щитков Таир УН (спец. цвет)</t>
  </si>
  <si>
    <t>Щиток передний Илеть УВ (красный)</t>
  </si>
  <si>
    <t>Щиток передний Илеть УВ (синий)</t>
  </si>
  <si>
    <t>Щиток передний Илеть УВ (спец. цвет)</t>
  </si>
  <si>
    <t>Комплект щитков Илеть УН (красный)</t>
  </si>
  <si>
    <t>Комплект щитков Илеть УН (синий)</t>
  </si>
  <si>
    <t>Комплект щитков Илеть УН (спец. цвет)</t>
  </si>
  <si>
    <t xml:space="preserve">                                                                                                                                                                                       </t>
  </si>
  <si>
    <t>Наименования</t>
  </si>
  <si>
    <t>Полезный (охлаждаемый) объем, м3</t>
  </si>
  <si>
    <t>Витрина холодильная Veneto VS-0,95, крашенная</t>
  </si>
  <si>
    <t>Витрина холодильная Veneto VS-0,95, нержавейка</t>
  </si>
  <si>
    <t>Витрина холодильная Veneto VS-1,3, крашенная</t>
  </si>
  <si>
    <t>Витрина холодильная Veneto VS-1,3, нержавейка</t>
  </si>
  <si>
    <t>Витрина холодильная Veneto VS-UN, крашенная (угол наружный), раздвижная дверь</t>
  </si>
  <si>
    <t>Витрина холодильная Veneto VS-UN, нерж. (угол наружный), раздвижная дверь</t>
  </si>
  <si>
    <t>4.322.130-22</t>
  </si>
  <si>
    <t>4.322.140-02</t>
  </si>
  <si>
    <t>4.331.130-10</t>
  </si>
  <si>
    <t>Витрина неохлаждаемая Veneto VS-0,95 крашенная</t>
  </si>
  <si>
    <t>4.331.130-12</t>
  </si>
  <si>
    <t>Витрина неохлаждаемая Veneto VS-0,95 нержавейка</t>
  </si>
  <si>
    <t>4.331.130-11</t>
  </si>
  <si>
    <t>Витрина неохлаждаемая Veneto VS-1,3 крашенная</t>
  </si>
  <si>
    <t>4.331.130-13</t>
  </si>
  <si>
    <t>Витрина неохлаждаемая Veneto VS-1,3 нержавейка</t>
  </si>
  <si>
    <t>4.331.130</t>
  </si>
  <si>
    <t>Прилавок неохлаждаемый Veneto, крашенный</t>
  </si>
  <si>
    <t>4.331.130-01</t>
  </si>
  <si>
    <t>Прилавок неохлаждаемый Veneto, нержавейка</t>
  </si>
  <si>
    <t>Наименование изделий</t>
  </si>
  <si>
    <t>6.254.118</t>
  </si>
  <si>
    <t>Комплект надстройки (ВХНо-1,2о Купец)</t>
  </si>
  <si>
    <t>6.254.118-01</t>
  </si>
  <si>
    <t>Комплект надстройки (ВХНо-1,8о Купец)</t>
  </si>
  <si>
    <t>4.325.004-05</t>
  </si>
  <si>
    <t>4.325.005-02</t>
  </si>
  <si>
    <t>4.325.005-03</t>
  </si>
  <si>
    <t>Комплект щитков ВХНо-1,2 Купец (синий)</t>
  </si>
  <si>
    <t>Комплект щитков ВХНо-1,8 Купец (синий)</t>
  </si>
  <si>
    <t>Комплект щитков ВХНо-2,4 Купец (синий)</t>
  </si>
  <si>
    <t>Комплект щитков ВХНо-3,6 Купец (синий)</t>
  </si>
  <si>
    <t>Комплект щитков ВХНо-1,2 Купец (спец. цвет)</t>
  </si>
  <si>
    <t>Комплект щитков ВХНо-1,8 Купец (спец. цвет)</t>
  </si>
  <si>
    <t>Комплект щитков ВХНо-2,4 Купец (спец. цвет)</t>
  </si>
  <si>
    <t>Комплект щитков ВХНо-3,6 Купец (спец. цвет)</t>
  </si>
  <si>
    <t>Комплект щитков ВХСп-1,25 Нова; ВХСп-1,25 Купец (красный)</t>
  </si>
  <si>
    <t>Комплект щитков ВХСп-1,25 Нова; ВХСп-1,25 Купец (синий)</t>
  </si>
  <si>
    <t>Комплект щитков ВХСп-1,25 Нова; ВХСп-1,25 Купец (спец. цвет)</t>
  </si>
  <si>
    <t>Комплект щитков ВХСп-2,5п Купец (красный)</t>
  </si>
  <si>
    <t>Комплект щитков ВХСп-2,5п Купец (синий)</t>
  </si>
  <si>
    <t>Комплект щитков ВХСп-2,5п Купец (спец. цвет)</t>
  </si>
  <si>
    <t>Комплект щитков ВХСп-3,75п Купец (красный)</t>
  </si>
  <si>
    <t>Комплект щитков ВХСп-3,75п Купец (синий)</t>
  </si>
  <si>
    <t>Комплект щитков ВХСп-3,75п Купец (спец. цвет)</t>
  </si>
  <si>
    <t>Комплект щитков ВХСп-1,875 Нова; ВХСп-1,875 Купец (красный)</t>
  </si>
  <si>
    <t>Комплект щитков ВХСп-1,875 Нова; ВХСп-1,875 Купец (синий)</t>
  </si>
  <si>
    <t>Комплект щитков ВХСп-1,875 Нова; ВХСп-1,875 Купец (спец. цвет)</t>
  </si>
  <si>
    <t>Кол-во полок</t>
  </si>
  <si>
    <t xml:space="preserve">Шкаф холодильный ШХ-0,80 С </t>
  </si>
  <si>
    <t>1195*595*1970</t>
  </si>
  <si>
    <t xml:space="preserve">                                           </t>
  </si>
  <si>
    <t xml:space="preserve">Шкаф холодильный ШХ-0,80 М </t>
  </si>
  <si>
    <t>1195*603*1970</t>
  </si>
  <si>
    <t>Шкаф холодильный ШХ-0,80 С купе</t>
  </si>
  <si>
    <t>Шкаф холодильный ШХ-0,80 С купе статика</t>
  </si>
  <si>
    <t>Шкаф холодильный ШХСн-0,80 С</t>
  </si>
  <si>
    <t>Шкаф холодильный ШХСн-0,80 М</t>
  </si>
  <si>
    <t>6.540.211</t>
  </si>
  <si>
    <t>Полка-решетка (ШХ-0,80С купе, ШХ-0,80М, ШХ-0,80С, ШХСн-0,80С, ШХСн-0,80М)</t>
  </si>
  <si>
    <t>6.540.189</t>
  </si>
  <si>
    <t>Полка-решетка (ШХ 370С, ШХ 370СК, ШХ 370М, ШХСн 370С, ШХСн 370М, ШХСн 370СК)</t>
  </si>
  <si>
    <t>6.540.048-01</t>
  </si>
  <si>
    <t xml:space="preserve">Полка-решетка (ШХК-400М, ШХК-800) </t>
  </si>
  <si>
    <t xml:space="preserve">Габаритные размеры </t>
  </si>
  <si>
    <t>595*710*2030</t>
  </si>
  <si>
    <t>795*710*2030</t>
  </si>
  <si>
    <t>1195*710*2030</t>
  </si>
  <si>
    <t>1595*710*2030</t>
  </si>
  <si>
    <t>1635*730*2100</t>
  </si>
  <si>
    <t>Комплект освещения канапе (для шкафов Капри 0,5СК)</t>
  </si>
  <si>
    <t xml:space="preserve">               </t>
  </si>
  <si>
    <t>Комплект освещения канапе (для шкафов Капри 0,7СК)</t>
  </si>
  <si>
    <t>Комплект освещения канапе (для шкафов Капри 1,12СК купе)</t>
  </si>
  <si>
    <t>Комплект освещения канапе (для шкафов Капри 1,12СК)</t>
  </si>
  <si>
    <t>Комплект освещения канапе (для шкафов Капри 1,5СК купе)</t>
  </si>
  <si>
    <t>Полка-решетка (Капри 0,7СК, Капри 0,7М, Капри 0,7УСК, Капри 0,7УМ)</t>
  </si>
  <si>
    <t>Полка-решетка (Капри 1,5СК купе, Капри 1,5М, Капри 1,5УСК купе, Капри 1,5УМ)</t>
  </si>
  <si>
    <t>6.540.214</t>
  </si>
  <si>
    <t>Полка-решетка (Капри 0,5СК, Капри 0,5М, Капри 0,5УСК, Капри 0,5УМ)</t>
  </si>
  <si>
    <t>Высота, мм</t>
  </si>
  <si>
    <r>
      <t>Объём камеры (t=80мм), м</t>
    </r>
    <r>
      <rPr>
        <b/>
        <vertAlign val="superscript"/>
        <sz val="10"/>
        <rFont val="Tahoma"/>
        <family val="2"/>
        <charset val="204"/>
      </rPr>
      <t>3</t>
    </r>
  </si>
  <si>
    <t>Длина, мм</t>
  </si>
  <si>
    <t>Ширина, мм</t>
  </si>
  <si>
    <t>MMN 106</t>
  </si>
  <si>
    <t>MMN 108</t>
  </si>
  <si>
    <t>MMN 110</t>
  </si>
  <si>
    <t>MMN 112</t>
  </si>
  <si>
    <t>MMN 114</t>
  </si>
  <si>
    <t>LMN 107</t>
  </si>
  <si>
    <t>LMN 109</t>
  </si>
  <si>
    <t>по запросу</t>
  </si>
  <si>
    <t>835*730*2100</t>
  </si>
  <si>
    <t>4.322.130-34</t>
  </si>
  <si>
    <t>7.245.001</t>
  </si>
  <si>
    <t>7.245.001-К</t>
  </si>
  <si>
    <t>7.245.001-Ц</t>
  </si>
  <si>
    <t>7.245.001-01</t>
  </si>
  <si>
    <t>7.245.001-01-К</t>
  </si>
  <si>
    <t>7.245.001-01-Ц</t>
  </si>
  <si>
    <t>7.245.001-02</t>
  </si>
  <si>
    <t>7.245.001-02-К</t>
  </si>
  <si>
    <t>7.245.001-02-Ц</t>
  </si>
  <si>
    <t>7.245.001-03</t>
  </si>
  <si>
    <t>7.245.001-03-К</t>
  </si>
  <si>
    <t>7.245.001-03-Ц</t>
  </si>
  <si>
    <t>7.245.001-05</t>
  </si>
  <si>
    <t>7.245.001-05-К</t>
  </si>
  <si>
    <t>7.245.001-05-Ц</t>
  </si>
  <si>
    <t>7.245.001-06</t>
  </si>
  <si>
    <t>7.245.001-06-К</t>
  </si>
  <si>
    <t>7.245.001-06-Ц</t>
  </si>
  <si>
    <t>5.245.001-02</t>
  </si>
  <si>
    <t>Комплект щитков Илеть (2,7) (синий)</t>
  </si>
  <si>
    <t>5.245.001-02-К</t>
  </si>
  <si>
    <t>Комплект щитков Илеть (2,7) (красный)</t>
  </si>
  <si>
    <t>5.245.001-02-Ц</t>
  </si>
  <si>
    <t>5.245.001-03</t>
  </si>
  <si>
    <t>Комплект щитков Илеть (3,0) (синий)</t>
  </si>
  <si>
    <t>5.245.001-03-К</t>
  </si>
  <si>
    <t>Комплект щитков Илеть (3,0) (красный)</t>
  </si>
  <si>
    <t>5.245.001-03-Ц</t>
  </si>
  <si>
    <t>5.245.002-01</t>
  </si>
  <si>
    <t>5.245.002-01-К</t>
  </si>
  <si>
    <t>5.245.002-01-Ц</t>
  </si>
  <si>
    <t>7.245.010</t>
  </si>
  <si>
    <t>7.245.010-К</t>
  </si>
  <si>
    <t>7.245.010-Ц</t>
  </si>
  <si>
    <t>5.245.004</t>
  </si>
  <si>
    <t>5.245.004-Ц</t>
  </si>
  <si>
    <t>5.245.004-01</t>
  </si>
  <si>
    <t>5.245.004-01-Ц</t>
  </si>
  <si>
    <t>5.245.004-02</t>
  </si>
  <si>
    <t>5.245.004-02-Ц</t>
  </si>
  <si>
    <t>5.245.004-03</t>
  </si>
  <si>
    <t>5.245.004-03-Ц</t>
  </si>
  <si>
    <t>5.245.005</t>
  </si>
  <si>
    <t>5.245.005-К</t>
  </si>
  <si>
    <t>5.245.005-Ц</t>
  </si>
  <si>
    <t>5.245.005-01</t>
  </si>
  <si>
    <t>5.245.005-01-К</t>
  </si>
  <si>
    <t>5.245.005-01-Ц</t>
  </si>
  <si>
    <t>5.245.005-02</t>
  </si>
  <si>
    <t>5.245.005-02-К</t>
  </si>
  <si>
    <t>5.245.005-02-Ц</t>
  </si>
  <si>
    <t>5.245.005-03</t>
  </si>
  <si>
    <t>5.245.005-03-К</t>
  </si>
  <si>
    <t>5.245.005-03-Ц</t>
  </si>
  <si>
    <t>Комплект щитков Илеть (2,4) (красный)</t>
  </si>
  <si>
    <t>Комплект щитков Илеть (2,4) (синий)</t>
  </si>
  <si>
    <t>Комплект щитков Илеть (2,4) (спец. цвет)</t>
  </si>
  <si>
    <t>Комплект щитков Илеть (2,7) (спец. цвет)</t>
  </si>
  <si>
    <t>Комплект щитков Илеть (3,0) (спец. цвет)</t>
  </si>
  <si>
    <t>7.245.093-К</t>
  </si>
  <si>
    <t>7.245.093</t>
  </si>
  <si>
    <t>7.245.093-Ц</t>
  </si>
  <si>
    <t>5.245.014-К</t>
  </si>
  <si>
    <t>5.245.014</t>
  </si>
  <si>
    <t>5.245.014-Ц</t>
  </si>
  <si>
    <t>Щитки Таир для углов прозведенные после 1.10.2014</t>
  </si>
  <si>
    <t>Витрина холодильная Илеть ВХС-УВ (угол внутренний)</t>
  </si>
  <si>
    <t>1 серия</t>
  </si>
  <si>
    <t>2 серия</t>
  </si>
  <si>
    <t>LMN 213</t>
  </si>
  <si>
    <t>LMN 217</t>
  </si>
  <si>
    <t>Витрина холодильная Илеть ВХС-1,2 (cтатика)</t>
  </si>
  <si>
    <t>Витрина холодильная Илеть ВХС-УН (угол наружный)</t>
  </si>
  <si>
    <t>Витрина холодильная Илеть ВХСо-УН (угол наружный)</t>
  </si>
  <si>
    <t>Моноблок</t>
  </si>
  <si>
    <t>MMN 222</t>
  </si>
  <si>
    <t>MMN 228</t>
  </si>
  <si>
    <t>Температура окружающей среды</t>
  </si>
  <si>
    <t>Холодопроизводительность, Вт</t>
  </si>
  <si>
    <t>Объём камеры, м3</t>
  </si>
  <si>
    <t>Серия 1</t>
  </si>
  <si>
    <t>Серия 2</t>
  </si>
  <si>
    <r>
      <t>минус 5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</si>
  <si>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r>
      <t>0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</si>
  <si>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r>
      <t>5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</si>
  <si>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t>Таблица Быстрого выбора моноблоков с разными температурными режимами под объёмы камер с толщиной изоляции 80мм.</t>
  </si>
  <si>
    <t>591*697*2070</t>
  </si>
  <si>
    <t>791*697*2070</t>
  </si>
  <si>
    <t>991*697*2070</t>
  </si>
  <si>
    <t>1191*697*2070</t>
  </si>
  <si>
    <t>1591*697*2070</t>
  </si>
  <si>
    <t>1906*697*2070</t>
  </si>
  <si>
    <t>Количество дверей</t>
  </si>
  <si>
    <t>стеклянный фронт 700х1640</t>
  </si>
  <si>
    <t>стеклянный фронт 1374х1640</t>
  </si>
  <si>
    <t>стеклянный фронт 2048х1640</t>
  </si>
  <si>
    <t>стеклянный фронт 2722х1640</t>
  </si>
  <si>
    <t>стеклянный фронт 3396х1640</t>
  </si>
  <si>
    <t>Ширина двери, мм</t>
  </si>
  <si>
    <t>Установочная ширина, мм</t>
  </si>
  <si>
    <t>Установочная высота, мм</t>
  </si>
  <si>
    <t>7.297.001</t>
  </si>
  <si>
    <t xml:space="preserve">Кронштейн к полке-решетке </t>
  </si>
  <si>
    <t xml:space="preserve"> </t>
  </si>
  <si>
    <t>Стеклянные двери для холодильных и морозильных камер</t>
  </si>
  <si>
    <t>Продукция соответствует последнему слову техники, а так же всем требованиям технической безопасности.</t>
  </si>
  <si>
    <r>
      <t>•</t>
    </r>
    <r>
      <rPr>
        <sz val="11"/>
        <color indexed="8"/>
        <rFont val="Times New Roman"/>
        <family val="1"/>
        <charset val="204"/>
      </rPr>
      <t xml:space="preserve">    рама из анодированного алюминия, профили с холодопрерывающими вставками</t>
    </r>
  </si>
  <si>
    <r>
      <t>•</t>
    </r>
    <r>
      <rPr>
        <sz val="11"/>
        <color indexed="8"/>
        <rFont val="Times New Roman"/>
        <family val="1"/>
        <charset val="204"/>
      </rPr>
      <t xml:space="preserve">    низкотемпературное исполнение с электроподогревом</t>
    </r>
  </si>
  <si>
    <r>
      <t>•</t>
    </r>
    <r>
      <rPr>
        <sz val="11"/>
        <color indexed="8"/>
        <rFont val="Times New Roman"/>
        <family val="1"/>
        <charset val="204"/>
      </rPr>
      <t xml:space="preserve">    двухкамерный стеклопакет</t>
    </r>
  </si>
  <si>
    <r>
      <t>•</t>
    </r>
    <r>
      <rPr>
        <sz val="11"/>
        <color indexed="8"/>
        <rFont val="Times New Roman"/>
        <family val="1"/>
        <charset val="204"/>
      </rPr>
      <t xml:space="preserve">    внешняя рама дверей из анодированного алюминия с электроподогревом</t>
    </r>
  </si>
  <si>
    <r>
      <t xml:space="preserve">•    </t>
    </r>
    <r>
      <rPr>
        <sz val="10"/>
        <color indexed="8"/>
        <rFont val="Times New Roman"/>
        <family val="1"/>
        <charset val="204"/>
      </rPr>
      <t>пленка ANTI-FOG исключающая образование конденсата</t>
    </r>
  </si>
  <si>
    <r>
      <t>•</t>
    </r>
    <r>
      <rPr>
        <sz val="10"/>
        <color indexed="8"/>
        <rFont val="Times New Roman"/>
        <family val="1"/>
        <charset val="204"/>
      </rPr>
      <t xml:space="preserve">    магнитная уплотнительная резина</t>
    </r>
  </si>
  <si>
    <r>
      <t>•</t>
    </r>
    <r>
      <rPr>
        <sz val="10"/>
        <color indexed="8"/>
        <rFont val="Times New Roman"/>
        <family val="1"/>
        <charset val="204"/>
      </rPr>
      <t xml:space="preserve">    самозакрывающиеся петли</t>
    </r>
  </si>
  <si>
    <r>
      <t>•</t>
    </r>
    <r>
      <rPr>
        <sz val="10"/>
        <color indexed="8"/>
        <rFont val="Times New Roman"/>
        <family val="1"/>
        <charset val="204"/>
      </rPr>
      <t xml:space="preserve">    светодиодная подсветка</t>
    </r>
  </si>
  <si>
    <t xml:space="preserve">   Двери:</t>
  </si>
  <si>
    <t xml:space="preserve">   Фурнитура:</t>
  </si>
  <si>
    <t xml:space="preserve">    Рама:</t>
  </si>
  <si>
    <t>Стеклянные фронты для камер</t>
  </si>
  <si>
    <t>-2…+5</t>
  </si>
  <si>
    <t>1655*730*1960</t>
  </si>
  <si>
    <t>635*730*2100</t>
  </si>
  <si>
    <t>1235*730*2100</t>
  </si>
  <si>
    <t>5.161.029</t>
  </si>
  <si>
    <t>5.161.034</t>
  </si>
  <si>
    <t>5.161.030</t>
  </si>
  <si>
    <t>5.161.031</t>
  </si>
  <si>
    <t>MMN 338</t>
  </si>
  <si>
    <t>LMN 331</t>
  </si>
  <si>
    <t>LMN 327</t>
  </si>
  <si>
    <t>MMN 344</t>
  </si>
  <si>
    <t>3 серия</t>
  </si>
  <si>
    <t>Серия 3</t>
  </si>
  <si>
    <t>6.540.414</t>
  </si>
  <si>
    <t>Решетка усиленная (для Капри 0,5СК)</t>
  </si>
  <si>
    <t>6.540.415</t>
  </si>
  <si>
    <t>Решетка усиленная (для Капри 1,12 купе)</t>
  </si>
  <si>
    <t>6.540.416</t>
  </si>
  <si>
    <t>Полка-решетка усиленная ( для Капри 1,5СК купе)</t>
  </si>
  <si>
    <t>6.540.411</t>
  </si>
  <si>
    <t>Решетка усиленная (для ШХ-0,80М)</t>
  </si>
  <si>
    <t>Витрина холодильная Бордо ВХС-0,937</t>
  </si>
  <si>
    <t>Витрина холодильная Бордо ВХС-1,25</t>
  </si>
  <si>
    <t>Витрина холодильная Бордо ВХСо-0,937</t>
  </si>
  <si>
    <t>Витрина холодильная Бордо ВХСо-1,25</t>
  </si>
  <si>
    <r>
      <t xml:space="preserve">            </t>
    </r>
    <r>
      <rPr>
        <u/>
        <sz val="10"/>
        <color indexed="12"/>
        <rFont val="Arial"/>
        <family val="2"/>
        <charset val="204"/>
      </rPr>
      <t xml:space="preserve">  Сплит системы</t>
    </r>
  </si>
  <si>
    <t>744/284</t>
  </si>
  <si>
    <t xml:space="preserve">Длина БКК/испаритель,  мм </t>
  </si>
  <si>
    <t xml:space="preserve">Ширина БКК/испаритель,  мм </t>
  </si>
  <si>
    <t xml:space="preserve">Высота БКК/испаритель,  мм </t>
  </si>
  <si>
    <t>Зимний комплект ( регулятор скорости вращения вентилятора, ТЭН подогрева картера компрессора, дополнительный термодатчик и комплект проводов</t>
  </si>
  <si>
    <r>
      <t>минус 25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</si>
  <si>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r>
      <t>минус 20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</si>
  <si>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r>
      <t>минус 15</t>
    </r>
    <r>
      <rPr>
        <b/>
        <vertAlign val="superscript"/>
        <sz val="11"/>
        <rFont val="Times New Roman"/>
        <family val="1"/>
        <charset val="204"/>
      </rPr>
      <t xml:space="preserve"> о</t>
    </r>
    <r>
      <rPr>
        <b/>
        <sz val="11"/>
        <rFont val="Times New Roman"/>
        <family val="1"/>
        <charset val="204"/>
      </rPr>
      <t>С</t>
    </r>
  </si>
  <si>
    <t>Агрегат компрессорно-конденсаторный</t>
  </si>
  <si>
    <t>Пивоохладитель 6 контуров</t>
  </si>
  <si>
    <t>Пивоохладитель 4 контура</t>
  </si>
  <si>
    <t xml:space="preserve">Длина   мм </t>
  </si>
  <si>
    <t xml:space="preserve">Ширина  мм </t>
  </si>
  <si>
    <t xml:space="preserve">Высота  мм </t>
  </si>
  <si>
    <t>Милан</t>
  </si>
  <si>
    <t>490*450*770</t>
  </si>
  <si>
    <t>Пивоохладители, Кегераторы</t>
  </si>
  <si>
    <t>4.300.501</t>
  </si>
  <si>
    <t>4.300.501-01</t>
  </si>
  <si>
    <t>Кегератор ШК-8</t>
  </si>
  <si>
    <t>Кегератор ШК-16</t>
  </si>
  <si>
    <t>4.325.031</t>
  </si>
  <si>
    <t>4.325.031-01</t>
  </si>
  <si>
    <t>5.603.004</t>
  </si>
  <si>
    <t>Замок дистанционный (для Капри 0,5СК)</t>
  </si>
  <si>
    <t>5.603.005</t>
  </si>
  <si>
    <t>Замок дистанционный (для Капри 1,12СК купе)</t>
  </si>
  <si>
    <t>4.300.159</t>
  </si>
  <si>
    <t>4.303.100-02</t>
  </si>
  <si>
    <t>1850х850х790</t>
  </si>
  <si>
    <t>4.303.100-01</t>
  </si>
  <si>
    <t>Ларь-Бонета Корсика ЛХН-2100</t>
  </si>
  <si>
    <t>4.303.100</t>
  </si>
  <si>
    <t>Ларь-Бонета Корсика ЛХН-2500</t>
  </si>
  <si>
    <t>Крышка (заглушка верхняя для ценникодержателей) (для Корсика 2500)</t>
  </si>
  <si>
    <t>Крышка (заглушка верхняя для ценникодержателей) (для Корсика 2100)</t>
  </si>
  <si>
    <t>Задняя панель на торцевой ларь (дугообразная)</t>
  </si>
  <si>
    <t>Суперструктура (2 уровня, 2 стороны, с подсветкой) (для Корсика 2500)</t>
  </si>
  <si>
    <t>Суперструктура (2 уровня, 2 стороны, без подсветки) (для Корсика 2500)</t>
  </si>
  <si>
    <t>Суперструктура (1 уровень, 2 стороны, без подсветки) (для Корсика 2500)</t>
  </si>
  <si>
    <t>Суперструктура (2 уровня, 1 сторона, с подсветкой) (для Корсика 2500)</t>
  </si>
  <si>
    <t>Суперструктура (2 уровня, 1 сторона, без подсветки) (для Корсика 2500)</t>
  </si>
  <si>
    <t>Суперструктура (1 уровень, 1 сторона, без подсветки) (для Корсика 2500)</t>
  </si>
  <si>
    <t>Суперструктура (2 уровня, 2 стороны, с подсветкой) (для Корсика 2100)</t>
  </si>
  <si>
    <t>Суперструктура (2 уровня, 2 стороны, без подсветки) (для Корсика 2100)</t>
  </si>
  <si>
    <t>Суперструктура (1 уровень, 2 стороны, без подсветки) (для Корсика 2100)</t>
  </si>
  <si>
    <t>Суперструктура (2 уровня, 1 сторона, с подсветкой) (для Корсика 2100)</t>
  </si>
  <si>
    <t>Суперструктура (2 уровня, 1 сторона, без подсветки) (для Корсика 2100)</t>
  </si>
  <si>
    <t>Суперструктура (1 уровень, 1 сторона, без подсветки) (для Корсика 2100)</t>
  </si>
  <si>
    <t>Крышка (заглушка верхняя) (для Корсика 2500)</t>
  </si>
  <si>
    <t>Крышка (заглушка верхняя) (для Корсика 2100)</t>
  </si>
  <si>
    <t>Комплект боковой крышки (торцевая заглушка) (для Корсика)</t>
  </si>
  <si>
    <t>Комплект задней подсветки (для Корсика 2500)</t>
  </si>
  <si>
    <t>Комплект задней подсветки (для Корсика 2100)</t>
  </si>
  <si>
    <t>Комплект задней подсветки (для Корсика 1850)</t>
  </si>
  <si>
    <t>7.226.009</t>
  </si>
  <si>
    <t>7.226.009-01</t>
  </si>
  <si>
    <t>6.193.002</t>
  </si>
  <si>
    <t>6.271.001</t>
  </si>
  <si>
    <t>6.271.002</t>
  </si>
  <si>
    <t>6.271.003</t>
  </si>
  <si>
    <t>6.271.004</t>
  </si>
  <si>
    <t>6.271.005</t>
  </si>
  <si>
    <t>6.271.006</t>
  </si>
  <si>
    <t>6.271.001-01</t>
  </si>
  <si>
    <t>6.271.002-01</t>
  </si>
  <si>
    <t>6.271.003-01</t>
  </si>
  <si>
    <t>6.271.004-01</t>
  </si>
  <si>
    <t>6.271.005-01</t>
  </si>
  <si>
    <t>6.271.006-01</t>
  </si>
  <si>
    <t>7.226.008</t>
  </si>
  <si>
    <t>7.226.008-01</t>
  </si>
  <si>
    <t>6.226.018</t>
  </si>
  <si>
    <t>5.161.053</t>
  </si>
  <si>
    <t>5.161.053-01</t>
  </si>
  <si>
    <t>5.161.053-02</t>
  </si>
  <si>
    <t>АО Контакт</t>
  </si>
  <si>
    <t xml:space="preserve"> e-mail: zavod@mariholod.com mariholod@mari-el.ru </t>
  </si>
  <si>
    <t>490*510*930</t>
  </si>
  <si>
    <t>490*510*1070</t>
  </si>
  <si>
    <t>4.300.210-03</t>
  </si>
  <si>
    <t>5.680.027</t>
  </si>
  <si>
    <t>5.550.063</t>
  </si>
  <si>
    <t>Зеркало и кронштейны для Купец-1,25 new</t>
  </si>
  <si>
    <t>5.550.063-01</t>
  </si>
  <si>
    <t>Зеркало и кронштейны для Купец-1,875 new</t>
  </si>
  <si>
    <t>4.322.180</t>
  </si>
  <si>
    <t>Столы холодильные</t>
  </si>
  <si>
    <t>591*670*2070</t>
  </si>
  <si>
    <t>791*670*2070</t>
  </si>
  <si>
    <t>991*670*2070</t>
  </si>
  <si>
    <t>1191*670*2070</t>
  </si>
  <si>
    <t>1591*670*2070</t>
  </si>
  <si>
    <t>1906*670*2070</t>
  </si>
  <si>
    <t>Витрина холодильная Клио ВХС-1,5 суши кейс</t>
  </si>
  <si>
    <t>Витрина холодильная Клио ВХС-1,8 суши кейс</t>
  </si>
  <si>
    <t>4.324.215</t>
  </si>
  <si>
    <t>4.324.216</t>
  </si>
  <si>
    <t>640*775*1500</t>
  </si>
  <si>
    <t>570*620*804</t>
  </si>
  <si>
    <t>1260*580*700</t>
  </si>
  <si>
    <t>1104*391*328</t>
  </si>
  <si>
    <t>1504*391*328</t>
  </si>
  <si>
    <t>1804*391*328</t>
  </si>
  <si>
    <t>Щиток передний Таир (2,0) (красный)</t>
  </si>
  <si>
    <t>Щиток передний Таир (2,0) (синий)</t>
  </si>
  <si>
    <t>Щиток передний Таир (2,0) (спец.цвет)</t>
  </si>
  <si>
    <t>7.245.001-09-К</t>
  </si>
  <si>
    <t>7.245.001-09</t>
  </si>
  <si>
    <t>7.245.001-09-Ц</t>
  </si>
  <si>
    <t>Шкаф холодильный ШХСн-0,10 С (с механическим замком)</t>
  </si>
  <si>
    <t>Витрина холодильная Клио ВХСд-1,0</t>
  </si>
  <si>
    <t>Витрина холодильная Клио ВХС-1,0 суши кейс</t>
  </si>
  <si>
    <t>4.300.209-07</t>
  </si>
  <si>
    <t>635*730*2090</t>
  </si>
  <si>
    <t>4.300.102-03</t>
  </si>
  <si>
    <t>4.300.102-04</t>
  </si>
  <si>
    <t>Ларь-Бонета Корсика ЛХН-1850</t>
  </si>
  <si>
    <t>4.303.100-03</t>
  </si>
  <si>
    <t>1850х850х870</t>
  </si>
  <si>
    <t xml:space="preserve"> 2100х850х870</t>
  </si>
  <si>
    <t>2500х850х870</t>
  </si>
  <si>
    <t>-6…+6</t>
  </si>
  <si>
    <t>-24...-18</t>
  </si>
  <si>
    <t>1315*820*1615</t>
  </si>
  <si>
    <t>1940*820*1615</t>
  </si>
  <si>
    <t>2565*820*1615</t>
  </si>
  <si>
    <t xml:space="preserve"> e-mail: zavod@mariholod.com </t>
  </si>
  <si>
    <t>Витрина холодильная Veneto VN-1,75</t>
  </si>
  <si>
    <t>Витрина холодильная Veneto VN-1,65</t>
  </si>
  <si>
    <t>Витрина холодильная Veneto VN-1,3</t>
  </si>
  <si>
    <t>5.240.140-04</t>
  </si>
  <si>
    <t>5.240.140-05</t>
  </si>
  <si>
    <t>5.240.140-03</t>
  </si>
  <si>
    <t>5.240.140-02</t>
  </si>
  <si>
    <t>5.240.140-01</t>
  </si>
  <si>
    <t>4.300.149-12</t>
  </si>
  <si>
    <t>4.300.149-13</t>
  </si>
  <si>
    <t>-18…-24</t>
  </si>
  <si>
    <t>4.300.207</t>
  </si>
  <si>
    <t>510*470*770</t>
  </si>
  <si>
    <t>610*570*1815</t>
  </si>
  <si>
    <t>Витрина холодильная Флоренция ВХСп-0,6</t>
  </si>
  <si>
    <t xml:space="preserve">Витрина холодильная Флоренция ВХСп-0,8 </t>
  </si>
  <si>
    <t xml:space="preserve">Витрина холодильная Флоренция ВХСп-1,0 </t>
  </si>
  <si>
    <t xml:space="preserve">Витрина холодильная Флоренция ВХСп-1,2 </t>
  </si>
  <si>
    <t>Витрина холодильная Флоренция ВХСп-1,6</t>
  </si>
  <si>
    <t xml:space="preserve">Витрина холодильная Флоренция ВХСп-1,9 </t>
  </si>
  <si>
    <t>4.324.008</t>
  </si>
  <si>
    <t>4.324.007</t>
  </si>
  <si>
    <t>500*650*1750</t>
  </si>
  <si>
    <t>500*610*1460</t>
  </si>
  <si>
    <t>4.322.105-30</t>
  </si>
  <si>
    <t>4.322.105-31</t>
  </si>
  <si>
    <t>4.322.105-34</t>
  </si>
  <si>
    <t>4.322.105-32</t>
  </si>
  <si>
    <t>4.322.105-33</t>
  </si>
  <si>
    <t>955*925*1180</t>
  </si>
  <si>
    <t>1155*925*1180</t>
  </si>
  <si>
    <t>1455*925*1180</t>
  </si>
  <si>
    <t>1755*925*1180</t>
  </si>
  <si>
    <t>1955*925*1180</t>
  </si>
  <si>
    <t>4.324.180-300</t>
  </si>
  <si>
    <t>4.324.180-310</t>
  </si>
  <si>
    <t>4.324.180-301</t>
  </si>
  <si>
    <t>4.324.180-311</t>
  </si>
  <si>
    <t>4.324.181-300</t>
  </si>
  <si>
    <t>4.324.181-301</t>
  </si>
  <si>
    <t>4.324.181-302</t>
  </si>
  <si>
    <t>4.324.180-302</t>
  </si>
  <si>
    <t>4.324.180-312</t>
  </si>
  <si>
    <t>6.350.180-300</t>
  </si>
  <si>
    <t>6.350.180-301</t>
  </si>
  <si>
    <t xml:space="preserve">Код изделия </t>
  </si>
  <si>
    <t>4.324.060-300</t>
  </si>
  <si>
    <t>4.324.061-300</t>
  </si>
  <si>
    <t>4.324.062-300</t>
  </si>
  <si>
    <t>4.324.063-300</t>
  </si>
  <si>
    <t>4.324.064-300</t>
  </si>
  <si>
    <t>4.324.061-310</t>
  </si>
  <si>
    <t>4.324.062-310</t>
  </si>
  <si>
    <t>4.324.063-310</t>
  </si>
  <si>
    <t>4.324.064-310</t>
  </si>
  <si>
    <t>4.324.065-310</t>
  </si>
  <si>
    <t>Тел. (8362) 45-06-70, 45-08-95, факс 45-12-41</t>
  </si>
  <si>
    <t>e-mail: zavod@mariholod.com</t>
  </si>
  <si>
    <r>
      <t>АО"Контакт"</t>
    </r>
    <r>
      <rPr>
        <sz val="14"/>
        <color indexed="9"/>
        <rFont val="Arial"/>
        <family val="2"/>
        <charset val="204"/>
      </rPr>
      <t xml:space="preserve"> 424026, Россия, Республика Марий Эл, г.Йошкар-Ола, ул.К.Маркса 133</t>
    </r>
  </si>
  <si>
    <r>
      <t>Внутренний объем, м</t>
    </r>
    <r>
      <rPr>
        <b/>
        <sz val="10"/>
        <rFont val="Calibri"/>
        <family val="2"/>
        <charset val="204"/>
      </rPr>
      <t>³</t>
    </r>
  </si>
  <si>
    <r>
      <t xml:space="preserve">Температурный режим, </t>
    </r>
    <r>
      <rPr>
        <b/>
        <sz val="10"/>
        <rFont val="Calibri"/>
        <family val="2"/>
        <charset val="204"/>
      </rPr>
      <t>°</t>
    </r>
    <r>
      <rPr>
        <b/>
        <sz val="9"/>
        <rFont val="Arial"/>
        <family val="2"/>
        <charset val="204"/>
      </rPr>
      <t>С</t>
    </r>
  </si>
  <si>
    <t xml:space="preserve">Шкаф холодильный Капри 0,5 МВ </t>
  </si>
  <si>
    <t xml:space="preserve">Шкаф холодильный Капри 0,7 МВ </t>
  </si>
  <si>
    <t xml:space="preserve">Шкаф холодильный Капри 1,12 МВ </t>
  </si>
  <si>
    <t xml:space="preserve">Шкаф холодильный Капри 1,5 МВ </t>
  </si>
  <si>
    <t>Шкаф холодильный Капри 0,7 УМВ</t>
  </si>
  <si>
    <t>Шкаф холодильный Капри 0,7 УМВ нержавейка</t>
  </si>
  <si>
    <t>Шкаф холодильный Капри 0,5 СКВ</t>
  </si>
  <si>
    <t>Шкаф холодильный Капри 1,12 СКВ</t>
  </si>
  <si>
    <t>Шкаф холодильный Капри 1,12 СКВ нержавейка</t>
  </si>
  <si>
    <t>Шкаф холодильный Капри 1,5 СКВ</t>
  </si>
  <si>
    <t>Шкаф холодильный Капри 1,5 СКВ нержавейка</t>
  </si>
  <si>
    <t>Шкаф холодильный Капри 1,12 СКВ купе</t>
  </si>
  <si>
    <t>Шкаф холодильный Капри 1,12 УМВ</t>
  </si>
  <si>
    <t>Шкаф холодильный Капри 1,12 УМВ нержавейка</t>
  </si>
  <si>
    <t>Шкаф холодильный Капри 1,5 УМВ</t>
  </si>
  <si>
    <t>Шкаф холодильный Капри 1,5 УМВ нержавейка</t>
  </si>
  <si>
    <t>Шкаф холодильный Капри 1,12 УСКВ</t>
  </si>
  <si>
    <t>Шкаф холодильный Капри 1,12 УСКВ нержавейка</t>
  </si>
  <si>
    <t>Шкаф холодильный Капри 1,5 УСКВ</t>
  </si>
  <si>
    <t>Шкаф холодильный Капри 1,5 УСКВ нержавейка</t>
  </si>
  <si>
    <t>Шкаф холодильный Капри 0,5 НВ</t>
  </si>
  <si>
    <t>Шкаф холодильный Капри 0,7 НВ</t>
  </si>
  <si>
    <t>Шкаф холодильный Капри 1,12 НВ</t>
  </si>
  <si>
    <t>Шкаф холодильный Капри 1,5 НВ</t>
  </si>
  <si>
    <t>Шкаф холодильный Капри 1,5 НВ нержавейка</t>
  </si>
  <si>
    <t>-18...-12</t>
  </si>
  <si>
    <t>Шкаф холодильный Капри 0,5 СК</t>
  </si>
  <si>
    <t xml:space="preserve">Шкаф холодильный Капри 0,5 М </t>
  </si>
  <si>
    <t>Шкаф холодильный Капри 0,5 М нержавейка</t>
  </si>
  <si>
    <t xml:space="preserve">Шкаф холодильный Капри 0,5 УСК </t>
  </si>
  <si>
    <t xml:space="preserve">Шкаф холодильный Капри 0,5 УМ </t>
  </si>
  <si>
    <t>Шкаф холодильный Капри 0,5 УМ нержавейка</t>
  </si>
  <si>
    <t xml:space="preserve">Шкаф холодильный Капри 0,7 М </t>
  </si>
  <si>
    <t>Шкаф холодильный Капри 0,7 М нержавейка</t>
  </si>
  <si>
    <t>Шкаф холодильный Капри 0,7 СК</t>
  </si>
  <si>
    <t>Шкаф холодильный Капри 0,7 УМ</t>
  </si>
  <si>
    <t>Шкаф холодильный Капри 0,7 УМ нержавейка</t>
  </si>
  <si>
    <t>Шкаф холодильный Капри 0,7 УСК</t>
  </si>
  <si>
    <t>Шкаф холодильный Капри 1,12 СК</t>
  </si>
  <si>
    <t>Шкаф холодильный Капри 1,12 СК купе</t>
  </si>
  <si>
    <t>Шкаф холодильный Капри 1,12 СК купе ступенчатый</t>
  </si>
  <si>
    <t>Шкаф холодильный Капри 1,12 СК купе статика</t>
  </si>
  <si>
    <t>Шкаф холодильный Капри 1,12 М</t>
  </si>
  <si>
    <t>Шкаф холодильный Капри 1,12 М нержавейка</t>
  </si>
  <si>
    <t>Шкаф холодильный Капри 1,12 УСК</t>
  </si>
  <si>
    <t>Шкаф холодильный Капри 1,12 УСК купе</t>
  </si>
  <si>
    <t xml:space="preserve">Шкаф холодильный Капри 1,12 УМ </t>
  </si>
  <si>
    <t>Шкаф холодильный Капри 1,12 УМ нержавейка</t>
  </si>
  <si>
    <t>Шкаф холодильный Капри 1,5 М</t>
  </si>
  <si>
    <t>Шкаф холодильный Капри 1,5 М нержавейка</t>
  </si>
  <si>
    <t>Шкаф холодильный Капри 1,5 СК купе</t>
  </si>
  <si>
    <t>Шкаф холодильный Капри 1,5 СК купе статика</t>
  </si>
  <si>
    <t>Шкаф холодильный Капри 1,5 УМ</t>
  </si>
  <si>
    <t>Шкаф холодильный Капри 1,5 УМ нержавейка</t>
  </si>
  <si>
    <t>Шкаф холодильный Капри 1,5 УСК купе</t>
  </si>
  <si>
    <t>Шкаф холодильный Капри 0,5 НСК</t>
  </si>
  <si>
    <t>Шкаф холодильный Капри 0,5 Н(СК) дверь стеклянная сверху, металл снизу</t>
  </si>
  <si>
    <t>Шкаф холодильный Капри 0,5 Н нержавейка</t>
  </si>
  <si>
    <t>Шкаф холодильный Капри 0,5 Н</t>
  </si>
  <si>
    <t>Шкаф холодильный Капри 0,7 Н</t>
  </si>
  <si>
    <t>Шкаф холодильный Капри 0,7 Н нержавейка</t>
  </si>
  <si>
    <t>Шкаф холодильный Капри 1,12 Н</t>
  </si>
  <si>
    <t>Шкаф холодильный Капри 1,12 Н нержавейка</t>
  </si>
  <si>
    <t>Шкаф холодильный Капри 1,5 Н</t>
  </si>
  <si>
    <t>Шкаф холодильный Капри 1,5 Н нержавейка</t>
  </si>
  <si>
    <t>Шкаф холодильный Капри 1,5 СК</t>
  </si>
  <si>
    <t>Шкаф холодильный Капри 1,5 УСК</t>
  </si>
  <si>
    <t xml:space="preserve">Шкаф холодильный Капри 0,2 С </t>
  </si>
  <si>
    <t>465*480*1990</t>
  </si>
  <si>
    <t>Шкаф холодильный Капри 0,5 Н(СК) две стеклянные двери</t>
  </si>
  <si>
    <t>610*570*1995</t>
  </si>
  <si>
    <t>680*640*1995</t>
  </si>
  <si>
    <t>680*640*1815</t>
  </si>
  <si>
    <t>660*695*2110</t>
  </si>
  <si>
    <t>Серии</t>
  </si>
  <si>
    <t>Шкафы серия Эльтон</t>
  </si>
  <si>
    <t>Опции для шкафов Капри</t>
  </si>
  <si>
    <t>Дополнительные полки-решетки для шкафов Капри</t>
  </si>
  <si>
    <t>Шкаф холодильный ШХСн-0,80 С купе</t>
  </si>
  <si>
    <t>Шкафы серия ШХ</t>
  </si>
  <si>
    <t>490*450*920</t>
  </si>
  <si>
    <t>Шкаф холодильный ШХСн-0,10 С</t>
  </si>
  <si>
    <t>Шкаф холодильный ШХСн-0,06 СК</t>
  </si>
  <si>
    <t>Шкаф холодильный ШХСн-0,06 С</t>
  </si>
  <si>
    <t>Шкаф холодильный ШХН-0,06 С</t>
  </si>
  <si>
    <t>Шкаф холодильный ШХСн-0,10 СК</t>
  </si>
  <si>
    <t>Шкаф холодильный ШХСн-0,15 С</t>
  </si>
  <si>
    <t>Шкаф холодильный ШХСн-0,15 С (с механическим замком)</t>
  </si>
  <si>
    <t>Шкаф холодильный ШХСн-0,15 СК</t>
  </si>
  <si>
    <t>560*600*930</t>
  </si>
  <si>
    <t>560*600*1070</t>
  </si>
  <si>
    <t>Дополнительные полки-решетки для шкафов ШХ</t>
  </si>
  <si>
    <t>Шкаф холодильный Эльтон 1,5 С купе (4С)</t>
  </si>
  <si>
    <t>1201х735х2030</t>
  </si>
  <si>
    <t>Витрины серия Нова</t>
  </si>
  <si>
    <t>Температурный режим, °С</t>
  </si>
  <si>
    <t>595*745*2090</t>
  </si>
  <si>
    <t>795*745*2090</t>
  </si>
  <si>
    <t>1195*745*2090</t>
  </si>
  <si>
    <t>1595*745*2090</t>
  </si>
  <si>
    <t>795*795*2090</t>
  </si>
  <si>
    <t>635*765*2100</t>
  </si>
  <si>
    <t>835*765*2100</t>
  </si>
  <si>
    <t>1235*765*2100</t>
  </si>
  <si>
    <t>1635*765*2100</t>
  </si>
  <si>
    <t>Глубина выкладки, мм</t>
  </si>
  <si>
    <t>Витрины серии Таир</t>
  </si>
  <si>
    <t>Витрина холодильная Таир ВХС-1.2</t>
  </si>
  <si>
    <t>Витрина холодильная Таир ВХС-1.5</t>
  </si>
  <si>
    <t>Витрина холодильная Таир ВХС-1.8</t>
  </si>
  <si>
    <t xml:space="preserve">Витрина холодильная Таир ВХС-1.0 Cube </t>
  </si>
  <si>
    <t>Витрина холодильная Таир ВХС-1.2 Cube</t>
  </si>
  <si>
    <t>Витрина холодильная Таир ВХС-1.5 Cube</t>
  </si>
  <si>
    <t xml:space="preserve">Витрина холодильная Таир ВХС-1.8 Cube </t>
  </si>
  <si>
    <t>Витрина холодильная Таир ВХС-2.0 Cube</t>
  </si>
  <si>
    <t>Витрина холодильная Таир ВХС-1.0 Cube (черные боковины)</t>
  </si>
  <si>
    <t>Витрина холодильная Таир ВХС-1.2 Cube (черные боковины)</t>
  </si>
  <si>
    <t>Витрина холодильная Таир ВХС-1.5 Cube (черные боковины)</t>
  </si>
  <si>
    <t>Витрина холодильная Таир ВХС-1.8 Cube (черные боковины)</t>
  </si>
  <si>
    <t>Витрина холодильная Таир ВХС-2.0 Cube (черные боковины)</t>
  </si>
  <si>
    <t>Витрина холодильная Таир ВХС-1,0 Classic</t>
  </si>
  <si>
    <t>Витрина холодильная Таир ВХС-1,2 Classic</t>
  </si>
  <si>
    <t>Витрина холодильная Таир ВХС-1,5 Classic</t>
  </si>
  <si>
    <t>Витрина холодильная Таир ВХС-1,8 Classic</t>
  </si>
  <si>
    <t>Витрина холодильная Таир ВХС-2,0 Classic</t>
  </si>
  <si>
    <t>Витрины серии Илеть new</t>
  </si>
  <si>
    <t>Витрины серии Илеть</t>
  </si>
  <si>
    <t>Витрина холодильная Таир ВХСн-1.2</t>
  </si>
  <si>
    <t>Витрина холодильная Таир ВХСн-1.5</t>
  </si>
  <si>
    <t>Витрина холодильная Таир ВХСн-1.8</t>
  </si>
  <si>
    <t>Витрина холодильная Таир ВХН-1,2</t>
  </si>
  <si>
    <t>Витрина холодильная Таир ВХН-1,5</t>
  </si>
  <si>
    <t>Витрина холодильная Таир ВХН-1,8</t>
  </si>
  <si>
    <t>Витрина холодильная Таир ВХСд-1,2</t>
  </si>
  <si>
    <t>Витрина холодильная Таир ВХСд-1,5</t>
  </si>
  <si>
    <t>Витрина холодильная Таир ВХС-УВ (угол внутренний)</t>
  </si>
  <si>
    <t>Витрина холодильная Таир ВХС-УН (угол наружный)</t>
  </si>
  <si>
    <t>Витрины серии Таир Cube</t>
  </si>
  <si>
    <t>-13…</t>
  </si>
  <si>
    <t>1600*1070*1185</t>
  </si>
  <si>
    <t>1670*1030*1185</t>
  </si>
  <si>
    <t>Витрины серии Таир Classic</t>
  </si>
  <si>
    <t>Витрина холодильная Таир ВХСн-1.0 Cube</t>
  </si>
  <si>
    <t>Витрина холодильная Таир ВХСн-1.2 Cube</t>
  </si>
  <si>
    <t>Витрина холодильная Таир ВХСн-1.5 Cube</t>
  </si>
  <si>
    <t>Витрина холодильная Таир ВХСн-1.8 Cube</t>
  </si>
  <si>
    <t>Витрина холодильная Таир ВХСн-2.0 Cube</t>
  </si>
  <si>
    <t>Витрина холодильная Таир ВХН-1.0 Cube</t>
  </si>
  <si>
    <t>Витрина холодильная Таир ВХН-1.2 Cube</t>
  </si>
  <si>
    <t>Витрина холодильная Таир ВХН-1.5 Cube</t>
  </si>
  <si>
    <t>Витрина холодильная Таир ВХН-1.8 Cube</t>
  </si>
  <si>
    <t>Витрина холодильная Таир ВХН-2.0 Cube</t>
  </si>
  <si>
    <t>Витрина холодильная Таир ВХСн-1.0 Cube (черные боковины)</t>
  </si>
  <si>
    <t>Витрина холодильная Таир ВХСн-1.2 Cube (черные боковины)</t>
  </si>
  <si>
    <t>Витрина холодильная Таир ВХСн-1.5 Cube (черные боковины)</t>
  </si>
  <si>
    <t>Витрина холодильная Таир ВХСн-1.8 Cube (черные боковины)</t>
  </si>
  <si>
    <t>Витрина холодильная Таир ВХСн-2.0 Cube (черные боковины)</t>
  </si>
  <si>
    <t>Витрина холодильная Таир ВХН-1.0 Cube (черные боковины)</t>
  </si>
  <si>
    <t>Витрина холодильная Таир ВХН-1.2 Cube (черные боковины)</t>
  </si>
  <si>
    <t>Витрина холодильная Таир ВХН-1.5 Cube (черные боковины)</t>
  </si>
  <si>
    <t>Витрина холодильная Таир ВХН-1.8 Cube (черные боковины)</t>
  </si>
  <si>
    <t>Витрина холодильная Таир ВХН-2.0 Cube (черные боковины)</t>
  </si>
  <si>
    <t>966*945*1190</t>
  </si>
  <si>
    <t>1166*945*1190</t>
  </si>
  <si>
    <t>1466*945*1190</t>
  </si>
  <si>
    <t>1766*945*1190</t>
  </si>
  <si>
    <t>1966*945*1190</t>
  </si>
  <si>
    <t>-16…</t>
  </si>
  <si>
    <t>2080*1020*1350</t>
  </si>
  <si>
    <t>Витрины серии Илеть Cube</t>
  </si>
  <si>
    <t>Комплектующие</t>
  </si>
  <si>
    <t>Витрина холодильная Илеть Cube ВХС-1,2 (статика)</t>
  </si>
  <si>
    <t>Витрина холодильная Илеть Cube ВХС-1,5 (статика)</t>
  </si>
  <si>
    <t>Витрина холодильная Илеть Cube ВХС-1,8 (статика)</t>
  </si>
  <si>
    <t>Витрина холодильная Илеть Cube ВХС-2,1 (статика)</t>
  </si>
  <si>
    <t>Витрина холодильная Илеть Cube ВХС-1,2 (динамика)</t>
  </si>
  <si>
    <t>Витрина холодильная Илеть Cube ВХС-1,5 (динамика)</t>
  </si>
  <si>
    <t>Витрина холодильная Илеть Cube ВХС-1,8 (динамика)</t>
  </si>
  <si>
    <t>Витрина холодильная Илеть Cube ВХС-2,1 (динамика)</t>
  </si>
  <si>
    <t>Витрина холодильная Илеть Cube ВХСн-1,2</t>
  </si>
  <si>
    <t>Витрина холодильная Илеть Cube ВХСн-1,5</t>
  </si>
  <si>
    <t>Витрина холодильная Илеть Cube ВХСн-1,8</t>
  </si>
  <si>
    <t>Витрина холодильная Илеть Cube ВХСн-2,1</t>
  </si>
  <si>
    <t>Витрина холодильная Илеть Cube ВХН-1,2</t>
  </si>
  <si>
    <t>Витрина холодильная Илеть Cube ВХН-1,5</t>
  </si>
  <si>
    <t>Витрина холодильная Илеть Cube ВХН-1,8</t>
  </si>
  <si>
    <t>Витрина холодильная Илеть Cube ВХН-2,1</t>
  </si>
  <si>
    <t>1145*1109*1225</t>
  </si>
  <si>
    <t>1445*1109*1225</t>
  </si>
  <si>
    <t>1745*1109*1225</t>
  </si>
  <si>
    <t>2025*1109*1225</t>
  </si>
  <si>
    <t>-18…-12</t>
  </si>
  <si>
    <t>1145*1080*1225</t>
  </si>
  <si>
    <t>1445*1080*1225</t>
  </si>
  <si>
    <t>1745*1080*1225</t>
  </si>
  <si>
    <t>2025*1080*1225</t>
  </si>
  <si>
    <t>Витрина холодильная Илеть Cube ВХСл-1,2</t>
  </si>
  <si>
    <t>Витрина холодильная Илеть Cube ВХСл-1,5</t>
  </si>
  <si>
    <t>Витрина холодильная Илеть Cube ВХСл-1,8</t>
  </si>
  <si>
    <t>Витрина холодильная Илеть Cube ВХСл-2,1</t>
  </si>
  <si>
    <t>-5…0</t>
  </si>
  <si>
    <t>Витрины серии Клио</t>
  </si>
  <si>
    <t>+5…+10</t>
  </si>
  <si>
    <t>Витрина холодильная Клио ВХС-1,5 пицца</t>
  </si>
  <si>
    <t>0…+6</t>
  </si>
  <si>
    <t>1510*385*442</t>
  </si>
  <si>
    <t>+6…+12</t>
  </si>
  <si>
    <t>+1…+7</t>
  </si>
  <si>
    <t>1265*605*700</t>
  </si>
  <si>
    <t>-18...</t>
  </si>
  <si>
    <t>1760*865*1320</t>
  </si>
  <si>
    <t>1300*865*1320</t>
  </si>
  <si>
    <t>1650*865*1320</t>
  </si>
  <si>
    <t>4.322.110-16</t>
  </si>
  <si>
    <t>4.322.110-10</t>
  </si>
  <si>
    <t>4.322.110-11</t>
  </si>
  <si>
    <t>4.322.110-12</t>
  </si>
  <si>
    <t>4.322.110-17</t>
  </si>
  <si>
    <t>4.322.110-13</t>
  </si>
  <si>
    <t>4.322.110-14</t>
  </si>
  <si>
    <t>4.322.110-15</t>
  </si>
  <si>
    <t>4.320.016-13</t>
  </si>
  <si>
    <t>4.320.016-10</t>
  </si>
  <si>
    <t>4.320.016-11</t>
  </si>
  <si>
    <t>4.320.016-12</t>
  </si>
  <si>
    <t>4.322.084-84</t>
  </si>
  <si>
    <t>4.322.084-85</t>
  </si>
  <si>
    <t>4.322.084-86</t>
  </si>
  <si>
    <t>4.322.084-94</t>
  </si>
  <si>
    <t>4.322.084-95</t>
  </si>
  <si>
    <t>4.322.084-96</t>
  </si>
  <si>
    <t>4.320.013-84</t>
  </si>
  <si>
    <t>4.320.013-85</t>
  </si>
  <si>
    <t>4.320.013-86</t>
  </si>
  <si>
    <t>4.322.084-101</t>
  </si>
  <si>
    <t>4.322.084-102</t>
  </si>
  <si>
    <t>4.322.060-20</t>
  </si>
  <si>
    <t>4.322.061-20</t>
  </si>
  <si>
    <t>4.322.103-40</t>
  </si>
  <si>
    <t>4.322.103-41</t>
  </si>
  <si>
    <t>4.322.103-42</t>
  </si>
  <si>
    <t>4.322.103-43</t>
  </si>
  <si>
    <t>4.322.103-44</t>
  </si>
  <si>
    <t>4.322.103-50</t>
  </si>
  <si>
    <t>4.322.103-51</t>
  </si>
  <si>
    <t>4.322.103-52</t>
  </si>
  <si>
    <t>4.322.103-53</t>
  </si>
  <si>
    <t>4.322.103-54</t>
  </si>
  <si>
    <t>4.320.103-10</t>
  </si>
  <si>
    <t>4.320.103-11</t>
  </si>
  <si>
    <t>4.320.103-12</t>
  </si>
  <si>
    <t>4.320.103-13</t>
  </si>
  <si>
    <t>4.320.103-14</t>
  </si>
  <si>
    <t>4.322.103-70</t>
  </si>
  <si>
    <t>4.322.103-71</t>
  </si>
  <si>
    <t>4.322.103-72</t>
  </si>
  <si>
    <t>4.322.103-73</t>
  </si>
  <si>
    <t>4.322.103-74</t>
  </si>
  <si>
    <t>4.322.103-80</t>
  </si>
  <si>
    <t>4.322.103-81</t>
  </si>
  <si>
    <t>4.322.103-82</t>
  </si>
  <si>
    <t>4.322.103-83</t>
  </si>
  <si>
    <t>4.322.103-84</t>
  </si>
  <si>
    <t>4.320.103-30</t>
  </si>
  <si>
    <t>4.320.103-31</t>
  </si>
  <si>
    <t>4.320.103-32</t>
  </si>
  <si>
    <t>4.320.103-33</t>
  </si>
  <si>
    <t>4.320.103-34</t>
  </si>
  <si>
    <t>4.322.101-100</t>
  </si>
  <si>
    <t>4.322.101-101</t>
  </si>
  <si>
    <t>4.322.101-102</t>
  </si>
  <si>
    <t>4.322.101-110</t>
  </si>
  <si>
    <t>4.322.101-111</t>
  </si>
  <si>
    <t>4.322.101-112</t>
  </si>
  <si>
    <t>4.320.101-100</t>
  </si>
  <si>
    <t>4.320.101-101</t>
  </si>
  <si>
    <t>4.320.101-102</t>
  </si>
  <si>
    <t>4.322.100-100</t>
  </si>
  <si>
    <t>4.322.100-101</t>
  </si>
  <si>
    <t>4.322.100-102</t>
  </si>
  <si>
    <t>4.322.100-103</t>
  </si>
  <si>
    <t>4.322.100-111</t>
  </si>
  <si>
    <t>4.322.100-112</t>
  </si>
  <si>
    <t>4.322.100-113</t>
  </si>
  <si>
    <t>4.322.100-150</t>
  </si>
  <si>
    <t>4.322.100-151</t>
  </si>
  <si>
    <t>4.322.100-152</t>
  </si>
  <si>
    <t>4.322.100-153</t>
  </si>
  <si>
    <t>4.322.100-154</t>
  </si>
  <si>
    <t>4.322.100-155</t>
  </si>
  <si>
    <t>4.322.100-156</t>
  </si>
  <si>
    <t>4.322.100-107</t>
  </si>
  <si>
    <t>4.322.100-108</t>
  </si>
  <si>
    <t>4.322.100-109</t>
  </si>
  <si>
    <t>4.322.100-110</t>
  </si>
  <si>
    <t>4.322.100-114</t>
  </si>
  <si>
    <t>4.322.100-115</t>
  </si>
  <si>
    <t>4.322.100-116</t>
  </si>
  <si>
    <t>4.322.100-131</t>
  </si>
  <si>
    <t>4.322.100-132</t>
  </si>
  <si>
    <t>4.322.100-133</t>
  </si>
  <si>
    <t>4.322.100-134</t>
  </si>
  <si>
    <t>4.322.100-136</t>
  </si>
  <si>
    <t>4.322.100-137</t>
  </si>
  <si>
    <t>4.322.100-138</t>
  </si>
  <si>
    <t>4.322.100-135</t>
  </si>
  <si>
    <t>4.320.015-100</t>
  </si>
  <si>
    <t>4.320.015-101</t>
  </si>
  <si>
    <t>4.320.015-102</t>
  </si>
  <si>
    <t>4.320.015-103</t>
  </si>
  <si>
    <t>4.322.100-117</t>
  </si>
  <si>
    <t>4.322.100-118</t>
  </si>
  <si>
    <t>4.322.092-102</t>
  </si>
  <si>
    <t>4.322.093-102</t>
  </si>
  <si>
    <t>4.322.102-100</t>
  </si>
  <si>
    <t>4.322.102-101</t>
  </si>
  <si>
    <t>4.322.102-102</t>
  </si>
  <si>
    <t>4.322.102-103</t>
  </si>
  <si>
    <t>4.322.102-110</t>
  </si>
  <si>
    <t>4.322.102-111</t>
  </si>
  <si>
    <t>4.322.102-112</t>
  </si>
  <si>
    <t>4.322.102-113</t>
  </si>
  <si>
    <t>4.322.102-120</t>
  </si>
  <si>
    <t>4.322.102-121</t>
  </si>
  <si>
    <t>4.322.102-122</t>
  </si>
  <si>
    <t>4.322.102-123</t>
  </si>
  <si>
    <t>4.322.102-40</t>
  </si>
  <si>
    <t>4.322.102-41</t>
  </si>
  <si>
    <t>4.322.102-42</t>
  </si>
  <si>
    <t>4.322.102-43</t>
  </si>
  <si>
    <t>Витрина холодильная Veneto VSn-0.95, крашенная</t>
  </si>
  <si>
    <t>Витрина холодильная Veneto Vsn-0.95, нержавейка</t>
  </si>
  <si>
    <t>Витрина холодильная Veneto Vsk-0,95, крашенная</t>
  </si>
  <si>
    <t>Витрина холодильная Veneto Vsk-0,95, нержавейка</t>
  </si>
  <si>
    <t>Витрина холодильная Veneto VS-0,95 (new) крашенная</t>
  </si>
  <si>
    <t>Витрина холодильная Veneto VS-1,3 (new) крашенная</t>
  </si>
  <si>
    <t>Витрина холодильная Veneto VS-0,95 (new) нержавейка</t>
  </si>
  <si>
    <t>Витрина холодильная Veneto VS-1,3 (new) нержавейка</t>
  </si>
  <si>
    <t xml:space="preserve"> +1..+10</t>
  </si>
  <si>
    <t>1200*685*1265</t>
  </si>
  <si>
    <t>950*730*875</t>
  </si>
  <si>
    <t>950*730*1265</t>
  </si>
  <si>
    <t>950*740*865</t>
  </si>
  <si>
    <t xml:space="preserve"> +5..+12</t>
  </si>
  <si>
    <t>945*692*1265</t>
  </si>
  <si>
    <t>1300*692*1265</t>
  </si>
  <si>
    <t>Витрина холодильная Veneto VSo-0,95 GK крашенная</t>
  </si>
  <si>
    <t>Витрина холодильная Veneto VSo-1,3 GK крашенная</t>
  </si>
  <si>
    <t>Витрина холодильная Veneto VSp-0,95 крашенная (пристенная)</t>
  </si>
  <si>
    <t>950*870*2012</t>
  </si>
  <si>
    <t>Витрины серии Veneto Cube</t>
  </si>
  <si>
    <t>Витрина холодильная Veneto VS-0,95 Cube крашенная</t>
  </si>
  <si>
    <t>Витрина холодильная Veneto VS-0,95 Cube нержавейка</t>
  </si>
  <si>
    <t>Витрина холодильная Veneto VS-1,3 Cube крашенная</t>
  </si>
  <si>
    <t>Витрина холодильная Veneto VS-1,3 Cube нержавейка</t>
  </si>
  <si>
    <t>Витрина холодильная Veneto VS-0,95 (статика) крашенная</t>
  </si>
  <si>
    <t>950*695*1255</t>
  </si>
  <si>
    <t>1305*695*1255</t>
  </si>
  <si>
    <t>Витрина холодильная Veneto VS-0,75 нержавейка</t>
  </si>
  <si>
    <t>Витрина холодильная Veneto VS-0,75 крашенная</t>
  </si>
  <si>
    <t>750*705*1255</t>
  </si>
  <si>
    <t>950*705*1255</t>
  </si>
  <si>
    <t>1305*705*1255</t>
  </si>
  <si>
    <t>Витрины серии Veneto</t>
  </si>
  <si>
    <t>Витрина холодильная Veneto VSо-0,75 крашенная</t>
  </si>
  <si>
    <t>Витрина холодильная Veneto VSо-0,75 нержавейка</t>
  </si>
  <si>
    <t>Витрина холодильная Veneto VSо-0,95 крашенная</t>
  </si>
  <si>
    <t>Витрина холодильная Veneto VSо-0,95 нержавейка</t>
  </si>
  <si>
    <t>Витрина холодильная Veneto VSо-1,3 крашенная</t>
  </si>
  <si>
    <t>Витрина холодильная Veneto VSо-1,3 нержавейка</t>
  </si>
  <si>
    <t>750*750*1255</t>
  </si>
  <si>
    <t>950*750*1255</t>
  </si>
  <si>
    <t>1305*750*1255</t>
  </si>
  <si>
    <t>950*740*1265</t>
  </si>
  <si>
    <t>1305*740*1265</t>
  </si>
  <si>
    <t>Витрины серии Бордо</t>
  </si>
  <si>
    <t>Витрины пристенные серии Veneto</t>
  </si>
  <si>
    <t>Витрины настольные серии Veneto</t>
  </si>
  <si>
    <t>Витрины для мороженого серии Veneto</t>
  </si>
  <si>
    <t>Витрины открытые серии Veneto</t>
  </si>
  <si>
    <t>Витрины угловые серии Veneto</t>
  </si>
  <si>
    <t>Витрины кассовые серии Veneto</t>
  </si>
  <si>
    <t>Витрины нейтральные серии Veneto</t>
  </si>
  <si>
    <t>985*935*1530</t>
  </si>
  <si>
    <t>1295*935*1530</t>
  </si>
  <si>
    <t xml:space="preserve"> +1…+10</t>
  </si>
  <si>
    <t>Шкаф серии Veneto</t>
  </si>
  <si>
    <t>Шкаф холодильный Veneto RS-0,4 крашенный (стекл.полки)</t>
  </si>
  <si>
    <t xml:space="preserve"> +2...+10</t>
  </si>
  <si>
    <t>600*600*1990</t>
  </si>
  <si>
    <t>Шкаф холодильный Veneto RS-0,4 нержавейка (полки-решетка)</t>
  </si>
  <si>
    <t>4.300.119-12</t>
  </si>
  <si>
    <t>4.300.135-10</t>
  </si>
  <si>
    <t>4.300.120-06</t>
  </si>
  <si>
    <t>4.300.108-07</t>
  </si>
  <si>
    <t>4.300.108-08</t>
  </si>
  <si>
    <t>4.300.136-03</t>
  </si>
  <si>
    <t>4.300.143-07</t>
  </si>
  <si>
    <t>4.300.143-08</t>
  </si>
  <si>
    <t>4.300.129-04</t>
  </si>
  <si>
    <t>4.300.141-05</t>
  </si>
  <si>
    <t>4.300.130-02</t>
  </si>
  <si>
    <t>4.300.109-01</t>
  </si>
  <si>
    <t>4.300.142-02</t>
  </si>
  <si>
    <t>4.300.144-02</t>
  </si>
  <si>
    <t>4.300.101-03</t>
  </si>
  <si>
    <t>4.300.102-05</t>
  </si>
  <si>
    <t>4.300.103-04</t>
  </si>
  <si>
    <t>4.300.104-12</t>
  </si>
  <si>
    <t>4.300.151-01</t>
  </si>
  <si>
    <t>4.300.153</t>
  </si>
  <si>
    <t>4.300.164</t>
  </si>
  <si>
    <t>4.300.153-02</t>
  </si>
  <si>
    <t>4.300.154</t>
  </si>
  <si>
    <t>4.300.154-02</t>
  </si>
  <si>
    <t>4.300.103-02</t>
  </si>
  <si>
    <t>4.300.103-03</t>
  </si>
  <si>
    <t>4.300.104-13</t>
  </si>
  <si>
    <t>4.300.104-07</t>
  </si>
  <si>
    <t>4.300.153-01</t>
  </si>
  <si>
    <t>4.300.153-03</t>
  </si>
  <si>
    <t>4.300.154-01</t>
  </si>
  <si>
    <t>4.300.154-03</t>
  </si>
  <si>
    <t>4.300.155</t>
  </si>
  <si>
    <t>4.300.156-06</t>
  </si>
  <si>
    <t>4.300.157</t>
  </si>
  <si>
    <t>4.300.158-22</t>
  </si>
  <si>
    <t>4.300.158-23</t>
  </si>
  <si>
    <t>4.300.277-16</t>
  </si>
  <si>
    <t>4.300.149-09</t>
  </si>
  <si>
    <t>4.300.063-10</t>
  </si>
  <si>
    <t>4.300.117-03</t>
  </si>
  <si>
    <t>4.300.118-03</t>
  </si>
  <si>
    <t>4.300.145-03</t>
  </si>
  <si>
    <t>4.300.145-04</t>
  </si>
  <si>
    <t>4.300.128-04</t>
  </si>
  <si>
    <t>4.300.127-04</t>
  </si>
  <si>
    <t>4.300.146</t>
  </si>
  <si>
    <t>4.300.210-26</t>
  </si>
  <si>
    <t>4.300.209-17</t>
  </si>
  <si>
    <t>4.300.209-16</t>
  </si>
  <si>
    <t>4.300.208-17</t>
  </si>
  <si>
    <t>4.300.208-16</t>
  </si>
  <si>
    <t>4.300.208-15</t>
  </si>
  <si>
    <t>6.540.312-01</t>
  </si>
  <si>
    <t>6.540.313-01</t>
  </si>
  <si>
    <t>4.322.221-100</t>
  </si>
  <si>
    <t>4.322.223-100</t>
  </si>
  <si>
    <t>4.322.222-100</t>
  </si>
  <si>
    <t>4.322.220-100</t>
  </si>
  <si>
    <t>4.322.220-101</t>
  </si>
  <si>
    <t>4.322.220-102</t>
  </si>
  <si>
    <t>Витрина холодильная Клио ВХСд-1,0 (стеклопакет)</t>
  </si>
  <si>
    <t>4.320.136-102</t>
  </si>
  <si>
    <t>4.320.136-101</t>
  </si>
  <si>
    <t>4.320.136-103</t>
  </si>
  <si>
    <t>4.322.136-104</t>
  </si>
  <si>
    <t>4.322.136-105</t>
  </si>
  <si>
    <t>4.322.136-100</t>
  </si>
  <si>
    <t>4.322.136-102</t>
  </si>
  <si>
    <t>4.322.136-101</t>
  </si>
  <si>
    <t>4.322.136-103</t>
  </si>
  <si>
    <t>4.322.135-100</t>
  </si>
  <si>
    <t>4.322.135-102</t>
  </si>
  <si>
    <t>4.322.135-101</t>
  </si>
  <si>
    <t>4.322.135-103</t>
  </si>
  <si>
    <t>4.322.136-114</t>
  </si>
  <si>
    <t>4.322.136-115</t>
  </si>
  <si>
    <t>4.322.136-110</t>
  </si>
  <si>
    <t>4.322.136-112</t>
  </si>
  <si>
    <t>4.322.136-111</t>
  </si>
  <si>
    <t>4.322.136-113</t>
  </si>
  <si>
    <t>4.322.136-140</t>
  </si>
  <si>
    <t>4.322.136-141</t>
  </si>
  <si>
    <t>4.322.131-30</t>
  </si>
  <si>
    <t>4.322.131-31</t>
  </si>
  <si>
    <t>4.322.130-70</t>
  </si>
  <si>
    <t>4.324.050-02</t>
  </si>
  <si>
    <t>4.300.300-100</t>
  </si>
  <si>
    <t>4.300.310-100</t>
  </si>
  <si>
    <t>4.322.160-101</t>
  </si>
  <si>
    <t>4.322.160-100</t>
  </si>
  <si>
    <t>4.322.161-101</t>
  </si>
  <si>
    <t>4.322.161-100</t>
  </si>
  <si>
    <t>Кондитерские витрины</t>
  </si>
  <si>
    <t>Шкафы</t>
  </si>
  <si>
    <t>Гастрономические витрины</t>
  </si>
  <si>
    <t>Настольные витрины</t>
  </si>
  <si>
    <t>Шкафы серии Капри</t>
  </si>
  <si>
    <t>Нижнее расположение агрегата, стеклянная дверь</t>
  </si>
  <si>
    <t>Нижнее расположение агрегата, металлическая дверь</t>
  </si>
  <si>
    <t>Верхнее расположение агрегата, стеклянная дверь</t>
  </si>
  <si>
    <t>Верхнее расположение агрегата, металлическая дверь</t>
  </si>
  <si>
    <t>4.324.060-310</t>
  </si>
  <si>
    <t>4.324.065-300</t>
  </si>
  <si>
    <t>Витрины серии Нова</t>
  </si>
  <si>
    <t>Витрина холодильная Нова ВХСп-0,5/1,75</t>
  </si>
  <si>
    <t>Витрина холодильная Нова ВХСп-0,5/1,46</t>
  </si>
  <si>
    <t>Витрины серии Флоренция</t>
  </si>
  <si>
    <t xml:space="preserve"> +2…+10</t>
  </si>
  <si>
    <r>
      <t>Площадь охлаждения, м</t>
    </r>
    <r>
      <rPr>
        <b/>
        <sz val="10"/>
        <rFont val="Calibri"/>
        <family val="2"/>
        <charset val="204"/>
      </rPr>
      <t>²</t>
    </r>
  </si>
  <si>
    <t>Количество полок</t>
  </si>
  <si>
    <t>Витрины серии Флоренция Cube</t>
  </si>
  <si>
    <t>Витрина холодильная Флоренция Micra ВХСп-0,6</t>
  </si>
  <si>
    <t xml:space="preserve"> +1…+7</t>
  </si>
  <si>
    <t>Витрина холодильная Флоренция Mini ВХСп-0,6</t>
  </si>
  <si>
    <t>без боковин</t>
  </si>
  <si>
    <t>боковины стеклопакет</t>
  </si>
  <si>
    <t>боковины зеркало</t>
  </si>
  <si>
    <t>1330*820*2100</t>
  </si>
  <si>
    <t>2585*820*2100</t>
  </si>
  <si>
    <t>Витрины серии Купец new</t>
  </si>
  <si>
    <t>Витрина холодильная Купец ВХСп-1,25 new</t>
  </si>
  <si>
    <t>Витрина холодильная Купец ВХСп-1,875 new</t>
  </si>
  <si>
    <t>Витрина холодильная Флоренция Cube ВХСп-0,6</t>
  </si>
  <si>
    <t>Витрина холодильная Флоренция Cube ВХСп-0,8</t>
  </si>
  <si>
    <t>Витрина холодильная Флоренция Cube ВХСп-1,0</t>
  </si>
  <si>
    <t>Витрина холодильная Флоренция Cube ВХСп-1,2</t>
  </si>
  <si>
    <t>Витрина холодильная Флоренция Cube ВХСп-1,6</t>
  </si>
  <si>
    <t>Витрина холодильная Флоренция Cube ВХСп-1,9</t>
  </si>
  <si>
    <t>Витрина холодильная Купец ВХСп-2,5 new</t>
  </si>
  <si>
    <t>Витрина холодильная Купец ВХСп-1,25 new с дверями стекло</t>
  </si>
  <si>
    <t>Витрина холодильная Купец ВХСп-1,875 new с дверями стекло</t>
  </si>
  <si>
    <t>Витрина холодильная Купец ВХСп-2,5 new с дверями стекло</t>
  </si>
  <si>
    <t>Витрина холодильная Купец ВХСп-1,25 new с дверями стеклопакет</t>
  </si>
  <si>
    <t>Витрина холодильная Купец ВХСп-1,875 new с дверями стеклопакет</t>
  </si>
  <si>
    <t>Витрина холодильная Купец ВХСп-2,5 new с дверями стеклопакет</t>
  </si>
  <si>
    <t>Боковины</t>
  </si>
  <si>
    <t>1250*820*2100</t>
  </si>
  <si>
    <t>2500*820*2100</t>
  </si>
  <si>
    <t>1875*820*2100</t>
  </si>
  <si>
    <t>1955*820*2100</t>
  </si>
  <si>
    <t>Соединительный комплект Купец new</t>
  </si>
  <si>
    <t>Комплект дверей для Купец ВХСп-1,25 new</t>
  </si>
  <si>
    <t>Комплект дверей для Купец ВХСп-1,875 new</t>
  </si>
  <si>
    <t>Делитель межсекционный Купец new стеклопакет</t>
  </si>
  <si>
    <t>Делитель межсекционный Купец new с двумя зеркалами</t>
  </si>
  <si>
    <t>Витрины серии Варшава mini</t>
  </si>
  <si>
    <t>Варшава mini ВХСп-1,25 (встройка)</t>
  </si>
  <si>
    <t>Варшава mini ВХСп-1,875 (встройка)</t>
  </si>
  <si>
    <t>Варшава mini ВХСп-2,5 (встройка)</t>
  </si>
  <si>
    <t>4.322.240</t>
  </si>
  <si>
    <t>Клио ВХСд-1,0 Куб</t>
  </si>
  <si>
    <t>-1 … +7</t>
  </si>
  <si>
    <t>900х600х720</t>
  </si>
  <si>
    <t>4.322.230-100</t>
  </si>
  <si>
    <t>Клио ВХС 0,7 Люкс</t>
  </si>
  <si>
    <t>+1 … +10</t>
  </si>
  <si>
    <t>670х555х677</t>
  </si>
  <si>
    <t>Ларь-бонета Корсика ЛХН-1850 (торцевой)</t>
  </si>
  <si>
    <r>
      <t>Охлаждаемый объем, м</t>
    </r>
    <r>
      <rPr>
        <b/>
        <sz val="10"/>
        <rFont val="Calibri"/>
        <family val="2"/>
        <charset val="204"/>
      </rPr>
      <t>³</t>
    </r>
  </si>
  <si>
    <t>-18...-24</t>
  </si>
  <si>
    <t>-6...+6</t>
  </si>
  <si>
    <t xml:space="preserve">0...+10 </t>
  </si>
  <si>
    <t>Ларь-Бонета Корсика ЛХСн-1850 (торцевой)</t>
  </si>
  <si>
    <t>Ларь-Бонета Корсика ЛХСн-2100</t>
  </si>
  <si>
    <t>Ларь-Бонета Корсика ЛХСн-1850</t>
  </si>
  <si>
    <t>Ларь-Бонета Корсика ЛХСн-2500</t>
  </si>
  <si>
    <t>Ларь-Бонета Корсика ЛХС-1850 (торцевой)</t>
  </si>
  <si>
    <t>Ларь-Бонета Корсика ЛХС-1850</t>
  </si>
  <si>
    <t>Ларь-Бонета Корсика ЛХС-2100</t>
  </si>
  <si>
    <t>Ларь-Бонета Корсика ЛХС-2500</t>
  </si>
  <si>
    <t>Ларь-бонета серии Корсика</t>
  </si>
  <si>
    <t>Ларь-бонета Корсика Push ЛХН-1850 (торцевой)</t>
  </si>
  <si>
    <t>Ларь-Бонета Корсика Push ЛХН-1850</t>
  </si>
  <si>
    <t>Ларь-Бонета Корсика Push ЛХН-2100</t>
  </si>
  <si>
    <t>Ларь-Бонета Корсика Push ЛХН-2500</t>
  </si>
  <si>
    <t>Ларь-бонета серии Корсика Push</t>
  </si>
  <si>
    <t>Шкаф холодильный Капри 0,5 С</t>
  </si>
  <si>
    <t>Надстройки и комплектующие для ларей-бонет</t>
  </si>
  <si>
    <t>Низкотемпературная надстройка серии Милан</t>
  </si>
  <si>
    <t>2100*817*2405</t>
  </si>
  <si>
    <t>2500*817*2405</t>
  </si>
  <si>
    <t>1980*817*2430</t>
  </si>
  <si>
    <t>Бонеты серии Купец</t>
  </si>
  <si>
    <t>-18…</t>
  </si>
  <si>
    <t>1345*1020*995</t>
  </si>
  <si>
    <t>1945*1020*995</t>
  </si>
  <si>
    <t>2545*1020*995</t>
  </si>
  <si>
    <t>3770*1020*995</t>
  </si>
  <si>
    <t>Комплектующие к бонете Купец</t>
  </si>
  <si>
    <t>Бонета серии Мальта</t>
  </si>
  <si>
    <t>Бонета серии Куба</t>
  </si>
  <si>
    <t>Витрина холодильная островная Мальта ВХСо-1,5</t>
  </si>
  <si>
    <t xml:space="preserve">Витрина холодильная островная Мальта ВХСо-2,5 </t>
  </si>
  <si>
    <t>1500*1016*930</t>
  </si>
  <si>
    <t>2500*1016*930</t>
  </si>
  <si>
    <t>Витрина холодильная островная Куба ВХСо-1,3</t>
  </si>
  <si>
    <t>1310*920*980</t>
  </si>
  <si>
    <t xml:space="preserve">Витрина холодильная островная Купец ВХНо-1,2 (без надстройки) </t>
  </si>
  <si>
    <t>Витрина холодильная островная Купец ВХНо-1,8 (без надстройки)</t>
  </si>
  <si>
    <t xml:space="preserve">Витрина холодильная островная Купец ВХНо-2,4 (без надстройки) </t>
  </si>
  <si>
    <t xml:space="preserve">Витрина холодильная островная Купец ВХНо-3,6 (без надстройки) </t>
  </si>
  <si>
    <t>Витрина холодильная островная Купец ВХНо-2,4 (с надстройкой)</t>
  </si>
  <si>
    <t>Витрина холодильная островная Купец ВХНо-3,6 (с надстройкой)</t>
  </si>
  <si>
    <t>Витрина холодильная Милан ВХН-1,875</t>
  </si>
  <si>
    <t>Витрина холодильная Милан ВХН-2,1</t>
  </si>
  <si>
    <t>Витрина холодильная Милан ВХН-2,5</t>
  </si>
  <si>
    <t>Лари серии Торос</t>
  </si>
  <si>
    <t>Ларь морозильный Торос ЛХН-2-1,2</t>
  </si>
  <si>
    <t>Ларь морозильный Торос ЛХН-3-1,2</t>
  </si>
  <si>
    <t>-18...-25</t>
  </si>
  <si>
    <t>1180*865*1175</t>
  </si>
  <si>
    <t>1180*865*1460</t>
  </si>
  <si>
    <t xml:space="preserve"> -1…+5</t>
  </si>
  <si>
    <t>4.324.181-320</t>
  </si>
  <si>
    <t>6.350.181-300</t>
  </si>
  <si>
    <t>4.324.181-321</t>
  </si>
  <si>
    <t>6.350.181-301</t>
  </si>
  <si>
    <t>4.324.181-322</t>
  </si>
  <si>
    <t>4.324.181-340</t>
  </si>
  <si>
    <t>1330*850*2100</t>
  </si>
  <si>
    <t>6.350.181-340</t>
  </si>
  <si>
    <t>1250*850*2100</t>
  </si>
  <si>
    <t>4.324.181-341</t>
  </si>
  <si>
    <t>1955*850*2100</t>
  </si>
  <si>
    <t>6.350.181-341</t>
  </si>
  <si>
    <t>1875*850*2100</t>
  </si>
  <si>
    <t>4.324.181-342</t>
  </si>
  <si>
    <t>2585*850*2100</t>
  </si>
  <si>
    <t>2500*850*2100</t>
  </si>
  <si>
    <t>5.222.512</t>
  </si>
  <si>
    <t>5.222.512-01</t>
  </si>
  <si>
    <t>5.222.522</t>
  </si>
  <si>
    <t>5.222.522-01</t>
  </si>
  <si>
    <t>5.222.512-06</t>
  </si>
  <si>
    <t>5.222.512-07</t>
  </si>
  <si>
    <t>5.240.100</t>
  </si>
  <si>
    <t>5.240.100-01</t>
  </si>
  <si>
    <t>5.222.525</t>
  </si>
  <si>
    <t>4.970.748</t>
  </si>
  <si>
    <t>Усиленная упаковка (полная обрешетка) 1,25</t>
  </si>
  <si>
    <t>4.970.748-01</t>
  </si>
  <si>
    <t>Усиленная упаковка (полная обрешетка) 1,875</t>
  </si>
  <si>
    <t>4.324.211-200</t>
  </si>
  <si>
    <t>4.324.211-201</t>
  </si>
  <si>
    <t>4.324.211-202</t>
  </si>
  <si>
    <t>4.303.102-02</t>
  </si>
  <si>
    <t>4.303.102-03</t>
  </si>
  <si>
    <t>4.303.102-01</t>
  </si>
  <si>
    <t>4.303.102</t>
  </si>
  <si>
    <t>4.303.101-02</t>
  </si>
  <si>
    <t>4.303.101-03</t>
  </si>
  <si>
    <t>4.303.101-01</t>
  </si>
  <si>
    <t>4.303.101</t>
  </si>
  <si>
    <t>4.303.600-02</t>
  </si>
  <si>
    <t>4.303.600-03</t>
  </si>
  <si>
    <t>4.303.600-01</t>
  </si>
  <si>
    <t>4.303.600</t>
  </si>
  <si>
    <t>4.303.305</t>
  </si>
  <si>
    <t>Ларь морозильный Торос ЛХН-1-1,2</t>
  </si>
  <si>
    <t>1180*800*535</t>
  </si>
  <si>
    <t>6.325.014-133</t>
  </si>
  <si>
    <t>Витрина открытая со шторкой</t>
  </si>
  <si>
    <t>Витрина закрытая со одинарным стеклом</t>
  </si>
  <si>
    <t>Витрина закрытая со стеклопакетом</t>
  </si>
  <si>
    <t>Комплектующие к Купец new</t>
  </si>
  <si>
    <t>6.325.012-133</t>
  </si>
  <si>
    <t>5.222.524-02</t>
  </si>
  <si>
    <t>Боковина Купец глухая левая с упаковкой</t>
  </si>
  <si>
    <t>5.222.524-03</t>
  </si>
  <si>
    <t>Боковина Купец глухая правая с упаковкой</t>
  </si>
  <si>
    <t>5.222.512-08</t>
  </si>
  <si>
    <t>Боковина Купец стеклопакет левая с упаковкой</t>
  </si>
  <si>
    <t>5.222.512-09</t>
  </si>
  <si>
    <t>Боковина Купец стеклопакет правая с упаковкой</t>
  </si>
  <si>
    <t>5.222.522-02</t>
  </si>
  <si>
    <t>Боковина Купец с зеркалом левая с упаковкой</t>
  </si>
  <si>
    <t>5.222.522-03</t>
  </si>
  <si>
    <t>Боковина Купец с зеркалом правая с упаковкой</t>
  </si>
  <si>
    <t>5.222.512-10</t>
  </si>
  <si>
    <t>Боковина Купец СП левая для Купец Двери СП с упаковкой</t>
  </si>
  <si>
    <t>5.222.512-11</t>
  </si>
  <si>
    <t>Боковина Купец СП правая для Купец Двери СП с упаковкой</t>
  </si>
  <si>
    <t>5.222.524</t>
  </si>
  <si>
    <t>Боковина Купец глухая левая</t>
  </si>
  <si>
    <t>с установкой на горку</t>
  </si>
  <si>
    <t>5.222.524-01</t>
  </si>
  <si>
    <t>Боковина Купец глухая правая</t>
  </si>
  <si>
    <t>Боковина Купец стеклопакет левая</t>
  </si>
  <si>
    <t>Боковина Купец стеклопакет правая</t>
  </si>
  <si>
    <t>Боковина Купец с зеркалом левая</t>
  </si>
  <si>
    <t>Боковина Купец с зеркалом правая</t>
  </si>
  <si>
    <t>Боковина Купец СП левая для Купец Двери СП</t>
  </si>
  <si>
    <t>Боковина Купец СП правая для Купец Двери СП</t>
  </si>
  <si>
    <t>4.322.136-143</t>
  </si>
  <si>
    <t>Витрина холодильная Veneto VSo-1,3 GK нержавейка</t>
  </si>
  <si>
    <t>4.416.011-100</t>
  </si>
  <si>
    <t>4.416.012-100</t>
  </si>
  <si>
    <t>5.680.058</t>
  </si>
  <si>
    <t>Комплект соединительный Илеть</t>
  </si>
  <si>
    <t>4.324.181-360</t>
  </si>
  <si>
    <t>4.324.181-361</t>
  </si>
  <si>
    <t>4.324.181-362</t>
  </si>
  <si>
    <t>6.325.015-133</t>
  </si>
  <si>
    <t>Бонета серии Промо</t>
  </si>
  <si>
    <t>Витрина холодильная Промо ВХСо-1,25</t>
  </si>
  <si>
    <t>1280*1130*890</t>
  </si>
  <si>
    <t>Витрина холодильная Промо ВХСд-1,25</t>
  </si>
  <si>
    <t>0…+5</t>
  </si>
  <si>
    <t>1280*1115*1220</t>
  </si>
  <si>
    <t>4.303.303-02</t>
  </si>
  <si>
    <t>4.322.132-10</t>
  </si>
  <si>
    <t>4.322.132-11</t>
  </si>
  <si>
    <t>4.322.132-12</t>
  </si>
  <si>
    <t>4.322.132-13</t>
  </si>
  <si>
    <t>4.303.304-02</t>
  </si>
  <si>
    <t>4.322.136-142</t>
  </si>
  <si>
    <t>Витрина холодильная Veneto VSo-0,95 GK нержавейка</t>
  </si>
  <si>
    <t>136 152</t>
  </si>
  <si>
    <t>4.300.277-24</t>
  </si>
  <si>
    <t xml:space="preserve"> +7…+15</t>
  </si>
  <si>
    <t>Шкаф холодильный Капри 0,5 С (внешняя температура до +50)</t>
  </si>
  <si>
    <t>Шкаф холодильный Капри 0,5 НС</t>
  </si>
  <si>
    <t>4.300.278-02</t>
  </si>
  <si>
    <t>700*710*2110</t>
  </si>
  <si>
    <t>4.300.167-03</t>
  </si>
  <si>
    <t>В состав холодильного агрегата входят:</t>
  </si>
  <si>
    <t xml:space="preserve">- корпус с оцинкованной стальной опорной площадкой и съемными стальными обшивками с приклеенной шумоизоляцией; обшивки покрыты краской порошковой; </t>
  </si>
  <si>
    <t>- компрессор спиральный герметичный «Invotech» YIM E1S / YM E1S - 1 шт. с запорными вентилями Rotalock на всасывании и нагнетании;</t>
  </si>
  <si>
    <t>- ТЭН подогрева картера компрессора;</t>
  </si>
  <si>
    <t>- система регулирования давления конденсации - клапаны: регулятор давления конденсации KVR и перепада давления NRD;</t>
  </si>
  <si>
    <t>- шаровый вентиль, фильтр-очиститель и датчик низкого давления на линии всасывания;</t>
  </si>
  <si>
    <t>- фильтр-осушитель, смотровое стекло-индикатор влажности и запорный шаровый вентиль на жидкостной линии;</t>
  </si>
  <si>
    <t>- обратный клапан на линиях нагнетания компрессора;</t>
  </si>
  <si>
    <t>- встроенный щит электрооборудования для управления агрегатом с контроллером,</t>
  </si>
  <si>
    <t xml:space="preserve">оснащен электрообогревом с терморегулятором, монитором напряжения/реле контроля фаз, автоматами защиты электродвигателей компрессоров и вентиляторов, магнитными пускателями компрессоров; </t>
  </si>
  <si>
    <t>4.200.143</t>
  </si>
  <si>
    <t>4.200.134</t>
  </si>
  <si>
    <r>
      <t>Агрегат компрессорный-конденсаторный среднетемпературный</t>
    </r>
    <r>
      <rPr>
        <b/>
        <sz val="1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БКК YM43</t>
    </r>
  </si>
  <si>
    <t>4.200.141</t>
  </si>
  <si>
    <r>
      <t>Агрегат компрессорный-конденсаторный среднетемпературный</t>
    </r>
    <r>
      <rPr>
        <b/>
        <sz val="1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БКК YIM38</t>
    </r>
  </si>
  <si>
    <t>4.200.142</t>
  </si>
  <si>
    <t>Агрегат компрессорный-конденсаторный среднетемпературный БКК YIM42</t>
  </si>
  <si>
    <t>4.200.150-10</t>
  </si>
  <si>
    <t>Агрегат компрессорный-конденсаторный среднетемпературный БКК YIM50 dT10k</t>
  </si>
  <si>
    <t>4.200.160-10</t>
  </si>
  <si>
    <t>1490х750х950</t>
  </si>
  <si>
    <t>Габаритные размеры ДхШхВ</t>
  </si>
  <si>
    <t>Агрегат компрессорный-конденсаторный среднетемпературный БКК YIM60 dT10k</t>
  </si>
  <si>
    <t>1790х710х1005</t>
  </si>
  <si>
    <t>Агрегат компрессорный-конденсаторный среднетемпературный БКК YIM72 dT8K</t>
  </si>
  <si>
    <t>4.200.172-80</t>
  </si>
  <si>
    <t>Холодопроизводительность, при температуре кипения −10ºС/45ºС, кВт не менее</t>
  </si>
  <si>
    <t>Масса агрегата, кг не более</t>
  </si>
  <si>
    <t>- аварийные реле давления на линии нагнетания и всасывания компрессора;</t>
  </si>
  <si>
    <t>- линейный ресивер с предохранительным клапаном, запорной арматурой (вентилями Rotalock);</t>
  </si>
  <si>
    <t>Агрегат компрессорный-конденсаторный среднетемпературный БКК YM34</t>
  </si>
  <si>
    <t>4.325.003-208</t>
  </si>
  <si>
    <t>4.325.002-208</t>
  </si>
  <si>
    <t>Шкаф холодильный Капри 1,5 МВ нержавейка</t>
  </si>
  <si>
    <t>4.300.104-14</t>
  </si>
  <si>
    <t>Шкаф холодильный Капри 0,7 МВ нержавейка</t>
  </si>
  <si>
    <t>4.300.102-17</t>
  </si>
  <si>
    <t>4.325.004-208</t>
  </si>
  <si>
    <t>4.322.140-10</t>
  </si>
  <si>
    <t>Моноблок MMN 106</t>
  </si>
  <si>
    <t>Моноблок MMN 108</t>
  </si>
  <si>
    <t>Моноблок MMN 110</t>
  </si>
  <si>
    <t>Моноблок MMN 114</t>
  </si>
  <si>
    <t>Моноблок LMN 107</t>
  </si>
  <si>
    <t>Моноблок LMN 109</t>
  </si>
  <si>
    <t>Моноблок МMN 222</t>
  </si>
  <si>
    <t>Моноблок МMN 228</t>
  </si>
  <si>
    <t>Моноблок LMN 213</t>
  </si>
  <si>
    <t>Моноблок LMN 217</t>
  </si>
  <si>
    <t>Моноблок MMN 338</t>
  </si>
  <si>
    <t>Моноблок MMN 344</t>
  </si>
  <si>
    <t>Моноблок LMN 331</t>
  </si>
  <si>
    <t>Моноблок LMN 327</t>
  </si>
  <si>
    <t>4.030.106-103</t>
  </si>
  <si>
    <t>4.030.108-103</t>
  </si>
  <si>
    <t>4.030.110-103</t>
  </si>
  <si>
    <t>4.030.112-103</t>
  </si>
  <si>
    <t>4.030.114-103</t>
  </si>
  <si>
    <t>Моноблок МMN 218</t>
  </si>
  <si>
    <t>4.030.218-05</t>
  </si>
  <si>
    <t>Среднетемпературные моноблоки ранцевые (-5… +5)</t>
  </si>
  <si>
    <t>Хладогент</t>
  </si>
  <si>
    <t>R 290</t>
  </si>
  <si>
    <t>Напряжение</t>
  </si>
  <si>
    <t>220 В</t>
  </si>
  <si>
    <t>380 В</t>
  </si>
  <si>
    <t>4.030.222-05</t>
  </si>
  <si>
    <t>4.030.222-104</t>
  </si>
  <si>
    <t>R 404</t>
  </si>
  <si>
    <t>4.030.228-05</t>
  </si>
  <si>
    <t>4.030.228-104</t>
  </si>
  <si>
    <t>4.030.338-05</t>
  </si>
  <si>
    <t>4.030.344-05</t>
  </si>
  <si>
    <t>4.030.107-101</t>
  </si>
  <si>
    <t>4.030.109-101</t>
  </si>
  <si>
    <t>4.030.213-101</t>
  </si>
  <si>
    <t>Моноблок LMN 221</t>
  </si>
  <si>
    <t>4.030.217-101</t>
  </si>
  <si>
    <t>4.030.217-05</t>
  </si>
  <si>
    <t>4.030.221-06</t>
  </si>
  <si>
    <t>4.030.221-05</t>
  </si>
  <si>
    <t>4.030.327-05</t>
  </si>
  <si>
    <t>4.030.331-05</t>
  </si>
  <si>
    <t>Среднетемпературные моноблоки потолочные (-5… +5)</t>
  </si>
  <si>
    <t>4.032.106-101</t>
  </si>
  <si>
    <t>4.032.108-101</t>
  </si>
  <si>
    <t>4.032.110-101</t>
  </si>
  <si>
    <t>4.032.112-101</t>
  </si>
  <si>
    <t>4.032.114-101</t>
  </si>
  <si>
    <t>Моноблок потолочный MMN 106</t>
  </si>
  <si>
    <t>Моноблок потолочный MMN 108</t>
  </si>
  <si>
    <t>Моноблок потолочный MMN 110</t>
  </si>
  <si>
    <t>Моноблок потолочный MMN 114</t>
  </si>
  <si>
    <t>Моноблок потолочный МMN 218</t>
  </si>
  <si>
    <t>Моноблок потолочный МMN 222</t>
  </si>
  <si>
    <t>Моноблок потолочный МMN 228</t>
  </si>
  <si>
    <t>4.032.218-01</t>
  </si>
  <si>
    <t>4.032.222-01</t>
  </si>
  <si>
    <t>4.032.222-103</t>
  </si>
  <si>
    <t>4.032.228-01</t>
  </si>
  <si>
    <t>4.032.228-103</t>
  </si>
  <si>
    <t>4.032.107-101</t>
  </si>
  <si>
    <t>4.032.109-101</t>
  </si>
  <si>
    <t>4.032.213-101</t>
  </si>
  <si>
    <t>4.032.217-01</t>
  </si>
  <si>
    <t>4.032.217-103</t>
  </si>
  <si>
    <t>4.032.221-01</t>
  </si>
  <si>
    <t>4.032.221-03</t>
  </si>
  <si>
    <t>Моноблок потолочный LMN 107</t>
  </si>
  <si>
    <t>Моноблок потолочный LMN 109</t>
  </si>
  <si>
    <t>Моноблок потолочный LMN 213</t>
  </si>
  <si>
    <t>Моноблок потолочный LMN 217</t>
  </si>
  <si>
    <t>Моноблок потолочный LMN 221</t>
  </si>
  <si>
    <t>Моноблок MMN 112</t>
  </si>
  <si>
    <t>Низкотемпературные моноблоки ранцевые (-18...)</t>
  </si>
  <si>
    <t>Низкотемпературные моноблоки потолочные (-18...)</t>
  </si>
  <si>
    <t>Моноблок потолочный LMN 327</t>
  </si>
  <si>
    <t>Сплит-система МSN 222</t>
  </si>
  <si>
    <t>Сплит-система MSN 106</t>
  </si>
  <si>
    <t>Среднетемпературные сплит-системы (-5… +5)</t>
  </si>
  <si>
    <t>Сплит-система MSN 108</t>
  </si>
  <si>
    <t>Сплит-система MSN 110</t>
  </si>
  <si>
    <t>Сплит-система MSN 112</t>
  </si>
  <si>
    <t>Сплит-система MSN 114</t>
  </si>
  <si>
    <t>Код изделия без зимнего комплекта</t>
  </si>
  <si>
    <t>4.031.106-02</t>
  </si>
  <si>
    <t>4.031.106-03</t>
  </si>
  <si>
    <t>4.031.108-02</t>
  </si>
  <si>
    <t>4.031.108-03</t>
  </si>
  <si>
    <t>4.031.110-02</t>
  </si>
  <si>
    <t>4.031.110-03</t>
  </si>
  <si>
    <t>4.031.112-02</t>
  </si>
  <si>
    <t>4.031.112-03</t>
  </si>
  <si>
    <t>4.031.114-02</t>
  </si>
  <si>
    <t>4.031.114-03</t>
  </si>
  <si>
    <t>455/528</t>
  </si>
  <si>
    <t>344/433</t>
  </si>
  <si>
    <t>Сплит-система МSN 218</t>
  </si>
  <si>
    <t>4.031.218-40</t>
  </si>
  <si>
    <t>4.031.218-41</t>
  </si>
  <si>
    <t>4.031.222-50</t>
  </si>
  <si>
    <t>4.031.222-51</t>
  </si>
  <si>
    <t>4.031.222-40</t>
  </si>
  <si>
    <t>4.031.222-41</t>
  </si>
  <si>
    <t>Сплит-система МSN 228</t>
  </si>
  <si>
    <t>4.031.228-50</t>
  </si>
  <si>
    <t>4.031.228-51</t>
  </si>
  <si>
    <t>4.031.228-40</t>
  </si>
  <si>
    <t>4.031.228-41</t>
  </si>
  <si>
    <t>733/804</t>
  </si>
  <si>
    <t>Низкотемпературные сплит-системы (-18...)</t>
  </si>
  <si>
    <t>Сплит-система МSN 338</t>
  </si>
  <si>
    <t>Сплит-система МSN 344</t>
  </si>
  <si>
    <t>4.031.338-01</t>
  </si>
  <si>
    <t>4.031.338-02</t>
  </si>
  <si>
    <t>4.031.344-01</t>
  </si>
  <si>
    <t>4.031.344-02</t>
  </si>
  <si>
    <t>920/923</t>
  </si>
  <si>
    <t>454/563</t>
  </si>
  <si>
    <t>956/492</t>
  </si>
  <si>
    <t>4.031.107-02</t>
  </si>
  <si>
    <t>4.031.107-03</t>
  </si>
  <si>
    <t>4.031.109-02</t>
  </si>
  <si>
    <t>4.031.109-03</t>
  </si>
  <si>
    <t>Сплит-система LSN 107</t>
  </si>
  <si>
    <t>Сплит-система LSN 109</t>
  </si>
  <si>
    <t>4.031.213-40</t>
  </si>
  <si>
    <t>4.031.213-41</t>
  </si>
  <si>
    <t>4.031.217-50</t>
  </si>
  <si>
    <t>4.031.217-51</t>
  </si>
  <si>
    <t>4.031.217-40</t>
  </si>
  <si>
    <t>4.031.217-41</t>
  </si>
  <si>
    <t>Сплит-система LSN 213</t>
  </si>
  <si>
    <t>Сплит-система LSN 217</t>
  </si>
  <si>
    <t>Сплит-система LSN 221</t>
  </si>
  <si>
    <t>4.031.221-50</t>
  </si>
  <si>
    <t>4.031.221-51</t>
  </si>
  <si>
    <t>4.031.221-40</t>
  </si>
  <si>
    <t>4.031.221-41</t>
  </si>
  <si>
    <t>Сплит-система LSN 327</t>
  </si>
  <si>
    <t>Сплит-система LSN 331</t>
  </si>
  <si>
    <t>4.031.327-01</t>
  </si>
  <si>
    <t>4.031.327-02</t>
  </si>
  <si>
    <t>4.031.331-01</t>
  </si>
  <si>
    <t>4.031.331-02</t>
  </si>
  <si>
    <t>Моноблок потолочный MMN 112</t>
  </si>
  <si>
    <t>Среднетемпературные сплит-системы (-5… +5) с зимним комплектом</t>
  </si>
  <si>
    <t>Низкотемпературные сплит-системы (-18...) с зимним комплектом</t>
  </si>
  <si>
    <t>4.320.102-102</t>
  </si>
  <si>
    <t>4.320.102-101</t>
  </si>
  <si>
    <t>4.320.102-103</t>
  </si>
  <si>
    <t>4.320.102-100</t>
  </si>
  <si>
    <t>4.300.235-02</t>
  </si>
  <si>
    <t>Шкаф холодильный Капри М-390 С</t>
  </si>
  <si>
    <t xml:space="preserve">4.300.232-04 </t>
  </si>
  <si>
    <t>Шкаф холодильный Капри М-390 СК</t>
  </si>
  <si>
    <t>4.300.238-01</t>
  </si>
  <si>
    <t>Шкаф холодильный Капри М-390 УС</t>
  </si>
  <si>
    <t xml:space="preserve">4.300.233-01 </t>
  </si>
  <si>
    <t>Шкаф холодильный Капри М-390 УСК</t>
  </si>
  <si>
    <t xml:space="preserve">4.300.272-06 </t>
  </si>
  <si>
    <t>Шкаф холодильный Капри М-490 СК</t>
  </si>
  <si>
    <t xml:space="preserve">4.300.274 </t>
  </si>
  <si>
    <t>Шкаф холодильный Капри М-490 С</t>
  </si>
  <si>
    <t xml:space="preserve">4.300.234-01 </t>
  </si>
  <si>
    <t>Шкаф холодильный Капри М-390 М</t>
  </si>
  <si>
    <t>4.300.237</t>
  </si>
  <si>
    <t>Шкаф холодильный Капри М-390 УМ</t>
  </si>
  <si>
    <t>Фармацевтические</t>
  </si>
  <si>
    <t>Шкаф фармацевтический Капри фарм 500</t>
  </si>
  <si>
    <t>Шкаф фармацевтический Капри фарм 400</t>
  </si>
  <si>
    <t>Шкаф фармацевтический Капри фарм 700</t>
  </si>
  <si>
    <t>Шкаф фармацевтический Капри фарм 800</t>
  </si>
  <si>
    <t>Шкаф фармацевтический Капри фарм 1120</t>
  </si>
  <si>
    <t>Шкаф фармацевтический Капри фарм 1500</t>
  </si>
  <si>
    <t>Шкаф фармацевтический Капри фарм 390</t>
  </si>
  <si>
    <t>Шкаф фармацевтический Капри фарм 490</t>
  </si>
  <si>
    <t>Шкаф фармацевтический Капри фарм 60</t>
  </si>
  <si>
    <t>Шкаф фармацевтический Капри фарм 100</t>
  </si>
  <si>
    <t>Шкаф фармацевтический Капри фарм 150</t>
  </si>
  <si>
    <t>Медицинские</t>
  </si>
  <si>
    <t xml:space="preserve"> +2…+15</t>
  </si>
  <si>
    <t xml:space="preserve">Шкаф холодильный фармацевтический «Капри фарм» предназначен для хранения, демонстрации и продажи охлаждённых лекарственных, биологических и ветеринарных препаратов, вакцин, реагентов для биохимических исследований, питательных сред и других фармацевтических средств  в больничных учреждениях, клиниках, аптеках, станциях переливания крови, лабораториях различных направлений и диагностических центрах, ЦГСЭН и научно-исследовательских учреждениях, фармацевтических предприятиях. </t>
  </si>
  <si>
    <t>Вид двери</t>
  </si>
  <si>
    <t>стеклянная</t>
  </si>
  <si>
    <t>металлическая</t>
  </si>
  <si>
    <t>595*600*1970</t>
  </si>
  <si>
    <t>595*595*1960</t>
  </si>
  <si>
    <t>Шкаф холодильный для хранения крови «Капри мед» предназначен для хранения крови и эритроцитной массы в больничных учреждениях, клиниках, станциях переливания крови, лабораториях различных направлений и диагностических центрах, ЦГСЭН и научно-исследовательских учреждениях, фармацевтических предприятиях.</t>
  </si>
  <si>
    <t>Шкаф холодильный для хранения крови Капри мед 60</t>
  </si>
  <si>
    <t>Шкаф холодильный для хранения крови Капри мед 100</t>
  </si>
  <si>
    <t>Шкаф холодильный для хранения крови Капри мед 150</t>
  </si>
  <si>
    <t>Шкаф холодильный для хранения крови Капри мед 390</t>
  </si>
  <si>
    <t>Шкаф холодильный для хранения крови Капри мед 490</t>
  </si>
  <si>
    <t>Шкаф холодильный для хранения крови Капри мед 400</t>
  </si>
  <si>
    <t>Шкаф холодильный для хранения крови Капри мед 500</t>
  </si>
  <si>
    <t>Шкаф холодильный для хранения крови Капри мед 700</t>
  </si>
  <si>
    <t>Шкаф холодильный для хранения крови Капри мед 800</t>
  </si>
  <si>
    <t>Шкаф холодильный для хранения крови Капри мед 1120</t>
  </si>
  <si>
    <t>Шкаф холодильный для хранения крови Капри мед 1500</t>
  </si>
  <si>
    <t xml:space="preserve"> +2…+6</t>
  </si>
  <si>
    <t>595*595*1970</t>
  </si>
  <si>
    <t>4.300.208-12</t>
  </si>
  <si>
    <t>4.300.116-01</t>
  </si>
  <si>
    <t>4.300.115-01</t>
  </si>
  <si>
    <t>4.300.210-16</t>
  </si>
  <si>
    <t>4.300.209-11</t>
  </si>
  <si>
    <t>4.300.208-13</t>
  </si>
  <si>
    <t>4.300.119-11</t>
  </si>
  <si>
    <t>4.300.135-07</t>
  </si>
  <si>
    <t>4.300.136-04</t>
  </si>
  <si>
    <t>4.300.133-30</t>
  </si>
  <si>
    <t>4.300.133-31</t>
  </si>
  <si>
    <t>4.300.147-30</t>
  </si>
  <si>
    <t>4.300.147-31</t>
  </si>
  <si>
    <t>4.300.148-30</t>
  </si>
  <si>
    <t>4.300.148-31</t>
  </si>
  <si>
    <t>4.300.131-30</t>
  </si>
  <si>
    <t>4.300.131-31</t>
  </si>
  <si>
    <t>4.300.137-30</t>
  </si>
  <si>
    <t>4.300.137-31</t>
  </si>
  <si>
    <t>4.300.139-30</t>
  </si>
  <si>
    <t>4.300.139-31</t>
  </si>
  <si>
    <t>4.300.111-30</t>
  </si>
  <si>
    <t>4.300.111-31</t>
  </si>
  <si>
    <t>4.300.121-30</t>
  </si>
  <si>
    <t>4.300.121-31</t>
  </si>
  <si>
    <t>4.300.149-30</t>
  </si>
  <si>
    <t>4.300.149-31</t>
  </si>
  <si>
    <t>4.300.113-30</t>
  </si>
  <si>
    <t>4.300.113-31</t>
  </si>
  <si>
    <t>4.300.123-30</t>
  </si>
  <si>
    <t>4.300.123-31</t>
  </si>
  <si>
    <t>4.300.150-30</t>
  </si>
  <si>
    <t>4.300.150-31</t>
  </si>
  <si>
    <t>ц</t>
  </si>
  <si>
    <t>6.350.181-347</t>
  </si>
  <si>
    <t>6.350.181-307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</si>
</sst>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82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4"/>
      <color indexed="9"/>
      <name val="Tahoma"/>
      <family val="2"/>
      <charset val="204"/>
    </font>
    <font>
      <u/>
      <sz val="10"/>
      <color indexed="12"/>
      <name val="Arial"/>
      <family val="2"/>
      <charset val="204"/>
    </font>
    <font>
      <b/>
      <i/>
      <sz val="18"/>
      <color indexed="10"/>
      <name val="Arial"/>
      <family val="2"/>
      <charset val="204"/>
    </font>
    <font>
      <sz val="9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9"/>
      <name val="Arial Cyr"/>
      <family val="2"/>
      <charset val="204"/>
    </font>
    <font>
      <sz val="12"/>
      <name val="Times New Roman"/>
      <family val="1"/>
      <charset val="204"/>
    </font>
    <font>
      <b/>
      <u/>
      <sz val="10"/>
      <color indexed="12"/>
      <name val="Tahoma"/>
      <family val="2"/>
      <charset val="204"/>
    </font>
    <font>
      <b/>
      <sz val="10"/>
      <name val="Tahoma"/>
      <family val="2"/>
      <charset val="204"/>
    </font>
    <font>
      <b/>
      <sz val="14"/>
      <color indexed="9"/>
      <name val="Arial"/>
      <family val="2"/>
      <charset val="204"/>
    </font>
    <font>
      <sz val="10"/>
      <name val="Tahoma"/>
      <family val="2"/>
      <charset val="204"/>
    </font>
    <font>
      <sz val="12"/>
      <name val="Tahoma"/>
      <family val="2"/>
      <charset val="204"/>
    </font>
    <font>
      <b/>
      <sz val="16"/>
      <color indexed="9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6"/>
      <color indexed="9"/>
      <name val="Tahoma"/>
      <family val="2"/>
    </font>
    <font>
      <sz val="16"/>
      <color indexed="9"/>
      <name val="Tahoma"/>
      <family val="2"/>
    </font>
    <font>
      <b/>
      <sz val="16"/>
      <color indexed="9"/>
      <name val="Arial"/>
      <family val="2"/>
      <charset val="204"/>
    </font>
    <font>
      <sz val="14"/>
      <name val="Tahoma"/>
      <family val="2"/>
      <charset val="204"/>
    </font>
    <font>
      <sz val="14"/>
      <color indexed="9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4"/>
      <color indexed="12"/>
      <name val="Tahom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8"/>
      <name val="Tahoma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4"/>
      <name val="Arial"/>
      <family val="2"/>
      <charset val="204"/>
    </font>
    <font>
      <sz val="11"/>
      <color rgb="FF000000"/>
      <name val="Calibri"/>
      <family val="2"/>
      <charset val="204"/>
    </font>
    <font>
      <sz val="16"/>
      <color indexed="9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4"/>
      <color indexed="30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9"/>
      <name val="Arial"/>
      <family val="2"/>
      <charset val="204"/>
    </font>
    <font>
      <b/>
      <sz val="10"/>
      <name val="Calibri"/>
      <family val="2"/>
      <charset val="204"/>
    </font>
    <font>
      <b/>
      <sz val="9"/>
      <name val="Arial"/>
      <family val="2"/>
      <charset val="204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30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1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1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5" fillId="0" borderId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25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3" borderId="7" applyNumberFormat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4" fillId="0" borderId="0"/>
    <xf numFmtId="0" fontId="67" fillId="0" borderId="0"/>
    <xf numFmtId="0" fontId="14" fillId="0" borderId="0"/>
    <xf numFmtId="0" fontId="15" fillId="15" borderId="0" applyNumberFormat="0" applyBorder="0" applyAlignment="0" applyProtection="0"/>
    <xf numFmtId="0" fontId="16" fillId="0" borderId="0" applyNumberFormat="0" applyFill="0" applyBorder="0" applyAlignment="0" applyProtection="0"/>
    <xf numFmtId="0" fontId="45" fillId="6" borderId="8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" fillId="0" borderId="0" applyFill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9" fillId="0" borderId="0"/>
    <xf numFmtId="0" fontId="1" fillId="6" borderId="8" applyNumberFormat="0" applyAlignment="0" applyProtection="0"/>
  </cellStyleXfs>
  <cellXfs count="493">
    <xf numFmtId="0" fontId="0" fillId="0" borderId="0" xfId="0"/>
    <xf numFmtId="0" fontId="45" fillId="0" borderId="0" xfId="19"/>
    <xf numFmtId="0" fontId="0" fillId="16" borderId="0" xfId="0" applyFill="1"/>
    <xf numFmtId="0" fontId="0" fillId="16" borderId="0" xfId="0" applyFill="1" applyBorder="1" applyAlignment="1">
      <alignment horizontal="center"/>
    </xf>
    <xf numFmtId="0" fontId="20" fillId="16" borderId="0" xfId="0" applyFont="1" applyFill="1" applyBorder="1" applyAlignment="1">
      <alignment wrapText="1"/>
    </xf>
    <xf numFmtId="0" fontId="21" fillId="16" borderId="0" xfId="0" applyFont="1" applyFill="1" applyBorder="1" applyAlignment="1">
      <alignment shrinkToFit="1"/>
    </xf>
    <xf numFmtId="0" fontId="21" fillId="16" borderId="0" xfId="0" applyFont="1" applyFill="1" applyBorder="1" applyAlignment="1">
      <alignment horizontal="left" vertical="center"/>
    </xf>
    <xf numFmtId="0" fontId="23" fillId="16" borderId="0" xfId="0" applyFont="1" applyFill="1" applyBorder="1" applyAlignment="1">
      <alignment horizontal="center" shrinkToFit="1"/>
    </xf>
    <xf numFmtId="0" fontId="24" fillId="16" borderId="0" xfId="29" applyFont="1" applyFill="1" applyAlignment="1">
      <alignment horizontal="center" vertical="center"/>
    </xf>
    <xf numFmtId="0" fontId="22" fillId="16" borderId="0" xfId="0" applyFont="1" applyFill="1" applyBorder="1" applyAlignment="1">
      <alignment horizontal="center" shrinkToFit="1"/>
    </xf>
    <xf numFmtId="0" fontId="0" fillId="2" borderId="0" xfId="0" applyFill="1"/>
    <xf numFmtId="0" fontId="24" fillId="2" borderId="0" xfId="29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shrinkToFit="1"/>
    </xf>
    <xf numFmtId="0" fontId="22" fillId="2" borderId="0" xfId="0" applyFont="1" applyFill="1" applyBorder="1" applyAlignment="1">
      <alignment horizontal="center" shrinkToFit="1"/>
    </xf>
    <xf numFmtId="0" fontId="22" fillId="17" borderId="0" xfId="0" applyFont="1" applyFill="1" applyBorder="1" applyAlignment="1">
      <alignment horizontal="center" shrinkToFit="1"/>
    </xf>
    <xf numFmtId="0" fontId="27" fillId="17" borderId="0" xfId="0" applyFont="1" applyFill="1"/>
    <xf numFmtId="0" fontId="29" fillId="17" borderId="0" xfId="0" applyFont="1" applyFill="1"/>
    <xf numFmtId="0" fontId="45" fillId="0" borderId="0" xfId="19" applyBorder="1"/>
    <xf numFmtId="0" fontId="30" fillId="0" borderId="0" xfId="19" applyFont="1" applyBorder="1" applyAlignment="1">
      <alignment wrapText="1"/>
    </xf>
    <xf numFmtId="0" fontId="30" fillId="17" borderId="0" xfId="19" applyFont="1" applyFill="1" applyBorder="1" applyAlignment="1">
      <alignment wrapText="1"/>
    </xf>
    <xf numFmtId="0" fontId="45" fillId="0" borderId="0" xfId="19" applyBorder="1" applyAlignment="1">
      <alignment horizontal="center"/>
    </xf>
    <xf numFmtId="0" fontId="25" fillId="0" borderId="0" xfId="29" applyNumberFormat="1" applyFont="1" applyFill="1" applyBorder="1" applyAlignment="1" applyProtection="1">
      <alignment horizontal="center"/>
    </xf>
    <xf numFmtId="0" fontId="31" fillId="0" borderId="0" xfId="29" applyFont="1" applyBorder="1" applyAlignment="1">
      <alignment horizontal="center" vertical="center"/>
    </xf>
    <xf numFmtId="0" fontId="32" fillId="0" borderId="0" xfId="19" applyFont="1" applyBorder="1" applyAlignment="1">
      <alignment horizontal="center" vertical="center"/>
    </xf>
    <xf numFmtId="0" fontId="45" fillId="0" borderId="0" xfId="19" applyAlignment="1">
      <alignment horizontal="center"/>
    </xf>
    <xf numFmtId="0" fontId="32" fillId="0" borderId="0" xfId="19" applyFont="1" applyAlignment="1">
      <alignment horizontal="center" vertical="center"/>
    </xf>
    <xf numFmtId="0" fontId="45" fillId="0" borderId="0" xfId="19" applyAlignment="1"/>
    <xf numFmtId="0" fontId="34" fillId="0" borderId="0" xfId="19" applyFont="1"/>
    <xf numFmtId="0" fontId="35" fillId="0" borderId="0" xfId="19" applyFont="1"/>
    <xf numFmtId="0" fontId="36" fillId="16" borderId="0" xfId="0" applyFont="1" applyFill="1" applyBorder="1" applyAlignment="1">
      <alignment horizontal="center" shrinkToFit="1"/>
    </xf>
    <xf numFmtId="0" fontId="37" fillId="16" borderId="0" xfId="0" applyFont="1" applyFill="1" applyBorder="1" applyAlignment="1">
      <alignment horizontal="center" wrapText="1"/>
    </xf>
    <xf numFmtId="0" fontId="37" fillId="16" borderId="0" xfId="0" applyFont="1" applyFill="1" applyBorder="1" applyAlignment="1">
      <alignment horizontal="center" shrinkToFit="1"/>
    </xf>
    <xf numFmtId="0" fontId="34" fillId="2" borderId="0" xfId="19" applyFont="1" applyFill="1"/>
    <xf numFmtId="0" fontId="32" fillId="2" borderId="11" xfId="19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40" fillId="2" borderId="0" xfId="29" applyFont="1" applyFill="1" applyAlignment="1">
      <alignment horizontal="center"/>
    </xf>
    <xf numFmtId="0" fontId="37" fillId="2" borderId="0" xfId="0" applyFont="1" applyFill="1" applyBorder="1" applyAlignment="1">
      <alignment horizontal="center" shrinkToFit="1"/>
    </xf>
    <xf numFmtId="0" fontId="36" fillId="16" borderId="0" xfId="29" applyFont="1" applyFill="1" applyAlignment="1">
      <alignment horizontal="center" vertical="center"/>
    </xf>
    <xf numFmtId="0" fontId="0" fillId="0" borderId="0" xfId="19" applyFont="1" applyAlignment="1">
      <alignment vertical="center"/>
    </xf>
    <xf numFmtId="0" fontId="22" fillId="16" borderId="0" xfId="0" applyFont="1" applyFill="1" applyBorder="1" applyAlignment="1">
      <alignment horizontal="center" vertical="center" shrinkToFit="1"/>
    </xf>
    <xf numFmtId="0" fontId="34" fillId="2" borderId="14" xfId="19" applyFont="1" applyFill="1" applyBorder="1" applyAlignment="1">
      <alignment vertical="center"/>
    </xf>
    <xf numFmtId="0" fontId="0" fillId="2" borderId="0" xfId="19" applyFont="1" applyFill="1" applyAlignment="1">
      <alignment vertical="center"/>
    </xf>
    <xf numFmtId="0" fontId="36" fillId="2" borderId="0" xfId="29" applyFont="1" applyFill="1" applyAlignment="1">
      <alignment horizontal="center" vertical="center"/>
    </xf>
    <xf numFmtId="3" fontId="32" fillId="2" borderId="11" xfId="19" applyNumberFormat="1" applyFont="1" applyFill="1" applyBorder="1" applyAlignment="1">
      <alignment horizontal="center" vertical="center" wrapText="1"/>
    </xf>
    <xf numFmtId="0" fontId="34" fillId="2" borderId="13" xfId="19" applyFont="1" applyFill="1" applyBorder="1" applyAlignment="1">
      <alignment vertical="center"/>
    </xf>
    <xf numFmtId="0" fontId="45" fillId="0" borderId="0" xfId="19" applyBorder="1" applyAlignment="1">
      <alignment wrapText="1"/>
    </xf>
    <xf numFmtId="0" fontId="41" fillId="16" borderId="0" xfId="19" applyFont="1" applyFill="1" applyBorder="1" applyAlignment="1">
      <alignment horizontal="center" vertical="top" wrapText="1"/>
    </xf>
    <xf numFmtId="0" fontId="41" fillId="2" borderId="0" xfId="19" applyFont="1" applyFill="1"/>
    <xf numFmtId="0" fontId="42" fillId="2" borderId="0" xfId="0" applyFont="1" applyFill="1" applyBorder="1" applyAlignment="1">
      <alignment horizontal="center" shrinkToFit="1"/>
    </xf>
    <xf numFmtId="0" fontId="32" fillId="6" borderId="11" xfId="19" applyFont="1" applyFill="1" applyBorder="1" applyAlignment="1">
      <alignment horizontal="center" vertical="center" wrapText="1"/>
    </xf>
    <xf numFmtId="0" fontId="34" fillId="0" borderId="0" xfId="0" applyFont="1"/>
    <xf numFmtId="0" fontId="32" fillId="2" borderId="17" xfId="19" applyFont="1" applyFill="1" applyBorder="1" applyAlignment="1">
      <alignment horizontal="center" vertical="center" wrapText="1"/>
    </xf>
    <xf numFmtId="0" fontId="35" fillId="2" borderId="23" xfId="19" applyFont="1" applyFill="1" applyBorder="1"/>
    <xf numFmtId="0" fontId="35" fillId="2" borderId="24" xfId="19" applyFont="1" applyFill="1" applyBorder="1"/>
    <xf numFmtId="0" fontId="35" fillId="6" borderId="24" xfId="19" applyFont="1" applyFill="1" applyBorder="1"/>
    <xf numFmtId="0" fontId="35" fillId="6" borderId="0" xfId="19" applyFont="1" applyFill="1" applyBorder="1" applyAlignment="1">
      <alignment horizontal="left" vertical="center"/>
    </xf>
    <xf numFmtId="0" fontId="35" fillId="0" borderId="0" xfId="19" applyFont="1" applyBorder="1" applyAlignment="1">
      <alignment horizontal="left" vertical="center" wrapText="1"/>
    </xf>
    <xf numFmtId="0" fontId="31" fillId="0" borderId="0" xfId="29" applyNumberFormat="1" applyFont="1" applyFill="1" applyBorder="1" applyAlignment="1" applyProtection="1">
      <alignment horizontal="center" vertical="center"/>
    </xf>
    <xf numFmtId="0" fontId="46" fillId="0" borderId="0" xfId="0" applyFont="1"/>
    <xf numFmtId="0" fontId="46" fillId="18" borderId="0" xfId="0" applyFont="1" applyFill="1"/>
    <xf numFmtId="0" fontId="57" fillId="18" borderId="0" xfId="38" applyFont="1" applyFill="1" applyAlignment="1">
      <alignment horizontal="center"/>
    </xf>
    <xf numFmtId="0" fontId="34" fillId="2" borderId="10" xfId="19" applyFont="1" applyFill="1" applyBorder="1" applyAlignment="1">
      <alignment horizontal="center" vertical="center"/>
    </xf>
    <xf numFmtId="0" fontId="0" fillId="0" borderId="22" xfId="0" applyBorder="1"/>
    <xf numFmtId="3" fontId="34" fillId="2" borderId="22" xfId="19" applyNumberFormat="1" applyFont="1" applyFill="1" applyBorder="1" applyAlignment="1">
      <alignment horizontal="center" vertical="center"/>
    </xf>
    <xf numFmtId="4" fontId="34" fillId="0" borderId="22" xfId="0" applyNumberFormat="1" applyFont="1" applyBorder="1" applyAlignment="1">
      <alignment horizontal="center" vertical="center"/>
    </xf>
    <xf numFmtId="4" fontId="34" fillId="0" borderId="22" xfId="0" applyNumberFormat="1" applyFont="1" applyBorder="1" applyAlignment="1">
      <alignment horizontal="center" vertical="center" wrapText="1"/>
    </xf>
    <xf numFmtId="0" fontId="41" fillId="16" borderId="13" xfId="19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47" fillId="0" borderId="25" xfId="0" applyFont="1" applyBorder="1" applyAlignment="1">
      <alignment horizontal="center" wrapText="1"/>
    </xf>
    <xf numFmtId="0" fontId="48" fillId="0" borderId="0" xfId="0" applyFont="1"/>
    <xf numFmtId="0" fontId="49" fillId="0" borderId="0" xfId="0" applyFont="1" applyAlignment="1">
      <alignment horizontal="left"/>
    </xf>
    <xf numFmtId="0" fontId="48" fillId="0" borderId="0" xfId="0" applyFont="1" applyAlignment="1">
      <alignment horizontal="center" vertical="center"/>
    </xf>
    <xf numFmtId="0" fontId="41" fillId="2" borderId="0" xfId="19" applyFont="1" applyFill="1" applyBorder="1"/>
    <xf numFmtId="0" fontId="34" fillId="18" borderId="0" xfId="0" applyFont="1" applyFill="1"/>
    <xf numFmtId="0" fontId="32" fillId="6" borderId="17" xfId="19" applyFont="1" applyFill="1" applyBorder="1" applyAlignment="1">
      <alignment horizontal="center" vertical="center"/>
    </xf>
    <xf numFmtId="0" fontId="32" fillId="6" borderId="22" xfId="19" applyFont="1" applyFill="1" applyBorder="1" applyAlignment="1">
      <alignment horizontal="center" vertical="center" wrapText="1"/>
    </xf>
    <xf numFmtId="0" fontId="34" fillId="0" borderId="17" xfId="19" applyFont="1" applyBorder="1" applyAlignment="1">
      <alignment horizontal="center" vertical="center" wrapText="1"/>
    </xf>
    <xf numFmtId="0" fontId="41" fillId="16" borderId="18" xfId="19" applyFont="1" applyFill="1" applyBorder="1" applyAlignment="1">
      <alignment horizontal="center" vertical="top" wrapText="1"/>
    </xf>
    <xf numFmtId="0" fontId="0" fillId="18" borderId="0" xfId="0" applyFill="1" applyBorder="1"/>
    <xf numFmtId="0" fontId="44" fillId="18" borderId="0" xfId="0" applyFont="1" applyFill="1" applyBorder="1" applyAlignment="1">
      <alignment vertical="center" wrapText="1"/>
    </xf>
    <xf numFmtId="0" fontId="0" fillId="18" borderId="0" xfId="0" applyFill="1" applyBorder="1" applyAlignment="1"/>
    <xf numFmtId="0" fontId="51" fillId="0" borderId="25" xfId="0" applyFont="1" applyBorder="1" applyAlignment="1">
      <alignment horizontal="center" vertical="center" wrapText="1"/>
    </xf>
    <xf numFmtId="165" fontId="1" fillId="2" borderId="22" xfId="46" applyNumberFormat="1" applyFill="1" applyBorder="1" applyAlignment="1">
      <alignment horizontal="center" vertical="center"/>
    </xf>
    <xf numFmtId="165" fontId="1" fillId="0" borderId="11" xfId="46" applyNumberFormat="1" applyBorder="1" applyAlignment="1">
      <alignment horizontal="center" vertical="center"/>
    </xf>
    <xf numFmtId="165" fontId="1" fillId="16" borderId="13" xfId="46" applyNumberFormat="1" applyFill="1" applyBorder="1" applyAlignment="1">
      <alignment horizontal="center"/>
    </xf>
    <xf numFmtId="0" fontId="32" fillId="2" borderId="26" xfId="19" applyFont="1" applyFill="1" applyBorder="1" applyAlignment="1">
      <alignment horizontal="center" vertical="center" wrapText="1"/>
    </xf>
    <xf numFmtId="0" fontId="32" fillId="2" borderId="27" xfId="19" applyFont="1" applyFill="1" applyBorder="1" applyAlignment="1">
      <alignment horizontal="center" vertical="center" wrapText="1"/>
    </xf>
    <xf numFmtId="0" fontId="23" fillId="16" borderId="0" xfId="0" applyFont="1" applyFill="1" applyBorder="1" applyAlignment="1">
      <alignment horizontal="center" vertical="center" shrinkToFit="1"/>
    </xf>
    <xf numFmtId="3" fontId="32" fillId="2" borderId="22" xfId="19" applyNumberFormat="1" applyFont="1" applyFill="1" applyBorder="1" applyAlignment="1">
      <alignment horizontal="center" vertical="center"/>
    </xf>
    <xf numFmtId="3" fontId="32" fillId="2" borderId="28" xfId="19" applyNumberFormat="1" applyFont="1" applyFill="1" applyBorder="1" applyAlignment="1">
      <alignment horizontal="center" vertical="center"/>
    </xf>
    <xf numFmtId="0" fontId="32" fillId="0" borderId="29" xfId="19" applyFont="1" applyBorder="1" applyAlignment="1">
      <alignment horizontal="center" vertical="center" wrapText="1"/>
    </xf>
    <xf numFmtId="0" fontId="32" fillId="0" borderId="30" xfId="19" applyFont="1" applyBorder="1" applyAlignment="1">
      <alignment horizontal="center" vertical="center" wrapText="1"/>
    </xf>
    <xf numFmtId="0" fontId="32" fillId="0" borderId="22" xfId="19" applyFont="1" applyBorder="1" applyAlignment="1">
      <alignment horizontal="center" vertical="center" wrapText="1"/>
    </xf>
    <xf numFmtId="0" fontId="32" fillId="0" borderId="31" xfId="19" applyFont="1" applyBorder="1" applyAlignment="1">
      <alignment horizontal="center" vertical="center" wrapText="1"/>
    </xf>
    <xf numFmtId="0" fontId="32" fillId="0" borderId="28" xfId="19" applyFont="1" applyBorder="1" applyAlignment="1">
      <alignment horizontal="center" vertical="center" wrapText="1"/>
    </xf>
    <xf numFmtId="0" fontId="58" fillId="0" borderId="0" xfId="0" applyFont="1" applyAlignment="1">
      <alignment horizontal="left" vertical="center" readingOrder="1"/>
    </xf>
    <xf numFmtId="0" fontId="56" fillId="0" borderId="0" xfId="0" applyFont="1" applyAlignment="1">
      <alignment horizontal="left" vertical="center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 readingOrder="1"/>
    </xf>
    <xf numFmtId="0" fontId="35" fillId="0" borderId="0" xfId="19" applyFont="1" applyBorder="1" applyAlignment="1">
      <alignment horizontal="left" vertical="center"/>
    </xf>
    <xf numFmtId="0" fontId="35" fillId="0" borderId="0" xfId="19" applyFont="1" applyAlignment="1">
      <alignment horizontal="left" vertical="center"/>
    </xf>
    <xf numFmtId="0" fontId="34" fillId="2" borderId="13" xfId="19" applyFont="1" applyFill="1" applyBorder="1" applyAlignment="1">
      <alignment horizontal="left" vertical="center" wrapText="1"/>
    </xf>
    <xf numFmtId="0" fontId="34" fillId="2" borderId="12" xfId="19" applyFont="1" applyFill="1" applyBorder="1" applyAlignment="1">
      <alignment horizontal="center" vertical="center" wrapText="1"/>
    </xf>
    <xf numFmtId="0" fontId="34" fillId="2" borderId="13" xfId="19" applyFont="1" applyFill="1" applyBorder="1" applyAlignment="1">
      <alignment horizontal="center" vertical="center" wrapText="1"/>
    </xf>
    <xf numFmtId="3" fontId="34" fillId="2" borderId="13" xfId="19" applyNumberFormat="1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vertical="center" wrapText="1"/>
    </xf>
    <xf numFmtId="0" fontId="34" fillId="2" borderId="22" xfId="0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45" fillId="0" borderId="22" xfId="19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45" fillId="0" borderId="22" xfId="19" applyBorder="1" applyAlignment="1">
      <alignment horizontal="center" vertical="center"/>
    </xf>
    <xf numFmtId="0" fontId="34" fillId="2" borderId="32" xfId="0" applyFont="1" applyFill="1" applyBorder="1" applyAlignment="1">
      <alignment vertical="center"/>
    </xf>
    <xf numFmtId="0" fontId="34" fillId="2" borderId="14" xfId="0" applyFont="1" applyFill="1" applyBorder="1" applyAlignment="1">
      <alignment vertical="center"/>
    </xf>
    <xf numFmtId="0" fontId="45" fillId="0" borderId="22" xfId="19" applyBorder="1" applyAlignment="1">
      <alignment horizontal="center" vertical="center" wrapText="1"/>
    </xf>
    <xf numFmtId="0" fontId="45" fillId="0" borderId="22" xfId="19" applyBorder="1" applyAlignment="1">
      <alignment horizontal="left" vertical="center" wrapText="1"/>
    </xf>
    <xf numFmtId="0" fontId="0" fillId="0" borderId="11" xfId="19" applyFont="1" applyBorder="1" applyAlignment="1">
      <alignment horizontal="center" vertical="center"/>
    </xf>
    <xf numFmtId="0" fontId="34" fillId="2" borderId="10" xfId="19" applyFont="1" applyFill="1" applyBorder="1" applyAlignment="1">
      <alignment horizontal="center" vertical="center" wrapText="1"/>
    </xf>
    <xf numFmtId="3" fontId="34" fillId="2" borderId="13" xfId="19" applyNumberFormat="1" applyFont="1" applyFill="1" applyBorder="1" applyAlignment="1">
      <alignment horizontal="center" vertical="center" wrapText="1"/>
    </xf>
    <xf numFmtId="0" fontId="44" fillId="18" borderId="0" xfId="0" applyFont="1" applyFill="1" applyBorder="1" applyAlignment="1">
      <alignment horizontal="center" vertical="center" wrapText="1"/>
    </xf>
    <xf numFmtId="165" fontId="1" fillId="2" borderId="33" xfId="46" applyNumberFormat="1" applyFill="1" applyBorder="1" applyAlignment="1">
      <alignment horizontal="center" vertical="center"/>
    </xf>
    <xf numFmtId="0" fontId="47" fillId="0" borderId="34" xfId="0" applyFont="1" applyBorder="1" applyAlignment="1">
      <alignment horizontal="center" wrapText="1"/>
    </xf>
    <xf numFmtId="0" fontId="47" fillId="0" borderId="35" xfId="0" applyFont="1" applyBorder="1" applyAlignment="1">
      <alignment horizontal="center" wrapText="1"/>
    </xf>
    <xf numFmtId="0" fontId="45" fillId="0" borderId="0" xfId="19" applyFill="1" applyBorder="1"/>
    <xf numFmtId="0" fontId="45" fillId="0" borderId="0" xfId="19" applyFill="1" applyBorder="1" applyAlignment="1">
      <alignment horizontal="center"/>
    </xf>
    <xf numFmtId="0" fontId="0" fillId="0" borderId="0" xfId="0" applyFill="1"/>
    <xf numFmtId="0" fontId="45" fillId="0" borderId="0" xfId="19" applyFill="1" applyAlignment="1">
      <alignment horizontal="center"/>
    </xf>
    <xf numFmtId="0" fontId="32" fillId="0" borderId="0" xfId="19" applyFont="1" applyFill="1" applyAlignment="1">
      <alignment horizontal="center" vertical="center"/>
    </xf>
    <xf numFmtId="165" fontId="1" fillId="0" borderId="22" xfId="46" applyNumberFormat="1" applyBorder="1" applyAlignment="1">
      <alignment horizontal="center" vertical="center"/>
    </xf>
    <xf numFmtId="0" fontId="44" fillId="18" borderId="22" xfId="0" applyFont="1" applyFill="1" applyBorder="1" applyAlignment="1">
      <alignment vertical="center" wrapText="1"/>
    </xf>
    <xf numFmtId="0" fontId="44" fillId="18" borderId="36" xfId="0" applyFont="1" applyFill="1" applyBorder="1" applyAlignment="1">
      <alignment vertical="center" wrapText="1"/>
    </xf>
    <xf numFmtId="0" fontId="44" fillId="18" borderId="37" xfId="0" applyFont="1" applyFill="1" applyBorder="1" applyAlignment="1">
      <alignment vertical="center" wrapText="1"/>
    </xf>
    <xf numFmtId="0" fontId="25" fillId="0" borderId="0" xfId="29"/>
    <xf numFmtId="0" fontId="0" fillId="0" borderId="22" xfId="0" applyBorder="1" applyAlignment="1">
      <alignment horizontal="center"/>
    </xf>
    <xf numFmtId="0" fontId="25" fillId="0" borderId="0" xfId="29" applyFont="1" applyAlignment="1">
      <alignment horizontal="center"/>
    </xf>
    <xf numFmtId="0" fontId="25" fillId="0" borderId="0" xfId="29" applyFont="1" applyAlignment="1"/>
    <xf numFmtId="0" fontId="65" fillId="0" borderId="0" xfId="29" applyFont="1" applyAlignment="1"/>
    <xf numFmtId="2" fontId="0" fillId="0" borderId="22" xfId="0" applyNumberFormat="1" applyBorder="1" applyAlignment="1">
      <alignment horizontal="center"/>
    </xf>
    <xf numFmtId="0" fontId="25" fillId="0" borderId="0" xfId="29" quotePrefix="1"/>
    <xf numFmtId="0" fontId="32" fillId="0" borderId="0" xfId="19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3" fontId="34" fillId="2" borderId="41" xfId="19" applyNumberFormat="1" applyFont="1" applyFill="1" applyBorder="1" applyAlignment="1">
      <alignment horizontal="center" vertical="center" wrapText="1"/>
    </xf>
    <xf numFmtId="3" fontId="34" fillId="2" borderId="10" xfId="19" applyNumberFormat="1" applyFont="1" applyFill="1" applyBorder="1" applyAlignment="1">
      <alignment horizontal="center" vertical="center" wrapText="1"/>
    </xf>
    <xf numFmtId="3" fontId="35" fillId="0" borderId="0" xfId="19" applyNumberFormat="1" applyFont="1" applyFill="1" applyBorder="1" applyAlignment="1">
      <alignment horizontal="left" vertical="center"/>
    </xf>
    <xf numFmtId="0" fontId="35" fillId="0" borderId="0" xfId="19" applyFont="1" applyFill="1" applyAlignment="1">
      <alignment horizontal="left" vertical="center"/>
    </xf>
    <xf numFmtId="0" fontId="40" fillId="2" borderId="0" xfId="29" applyFont="1" applyFill="1" applyAlignment="1">
      <alignment horizontal="center" vertical="center"/>
    </xf>
    <xf numFmtId="0" fontId="48" fillId="2" borderId="12" xfId="19" applyFont="1" applyFill="1" applyBorder="1" applyAlignment="1">
      <alignment horizontal="center" vertical="center"/>
    </xf>
    <xf numFmtId="4" fontId="48" fillId="2" borderId="13" xfId="40" applyNumberFormat="1" applyFont="1" applyFill="1" applyBorder="1" applyAlignment="1">
      <alignment horizontal="center" vertical="center" wrapText="1"/>
    </xf>
    <xf numFmtId="0" fontId="70" fillId="2" borderId="0" xfId="29" applyFont="1" applyFill="1" applyAlignment="1">
      <alignment horizontal="center" vertical="center"/>
    </xf>
    <xf numFmtId="4" fontId="0" fillId="2" borderId="22" xfId="40" applyNumberFormat="1" applyFont="1" applyFill="1" applyBorder="1" applyAlignment="1">
      <alignment horizontal="left" vertical="center" wrapText="1"/>
    </xf>
    <xf numFmtId="4" fontId="0" fillId="2" borderId="22" xfId="40" applyNumberFormat="1" applyFont="1" applyFill="1" applyBorder="1" applyAlignment="1">
      <alignment horizontal="center" vertical="center" wrapText="1"/>
    </xf>
    <xf numFmtId="3" fontId="0" fillId="0" borderId="11" xfId="19" applyNumberFormat="1" applyFont="1" applyBorder="1" applyAlignment="1">
      <alignment horizontal="center" vertical="center"/>
    </xf>
    <xf numFmtId="49" fontId="0" fillId="0" borderId="11" xfId="19" applyNumberFormat="1" applyFont="1" applyBorder="1" applyAlignment="1">
      <alignment horizontal="center" vertical="center"/>
    </xf>
    <xf numFmtId="4" fontId="0" fillId="0" borderId="11" xfId="19" applyNumberFormat="1" applyFont="1" applyBorder="1" applyAlignment="1">
      <alignment vertical="center"/>
    </xf>
    <xf numFmtId="3" fontId="48" fillId="2" borderId="23" xfId="19" applyNumberFormat="1" applyFont="1" applyFill="1" applyBorder="1" applyAlignment="1">
      <alignment horizontal="center" vertical="center" wrapText="1"/>
    </xf>
    <xf numFmtId="4" fontId="0" fillId="2" borderId="39" xfId="40" applyNumberFormat="1" applyFont="1" applyFill="1" applyBorder="1" applyAlignment="1">
      <alignment horizontal="left" vertical="center" wrapText="1"/>
    </xf>
    <xf numFmtId="4" fontId="0" fillId="2" borderId="39" xfId="40" applyNumberFormat="1" applyFont="1" applyFill="1" applyBorder="1" applyAlignment="1">
      <alignment horizontal="center" vertical="center" wrapText="1"/>
    </xf>
    <xf numFmtId="4" fontId="48" fillId="23" borderId="22" xfId="40" applyNumberFormat="1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shrinkToFit="1"/>
    </xf>
    <xf numFmtId="49" fontId="0" fillId="23" borderId="22" xfId="19" applyNumberFormat="1" applyFont="1" applyFill="1" applyBorder="1" applyAlignment="1">
      <alignment horizontal="center" vertical="center"/>
    </xf>
    <xf numFmtId="4" fontId="0" fillId="23" borderId="22" xfId="19" applyNumberFormat="1" applyFont="1" applyFill="1" applyBorder="1" applyAlignment="1">
      <alignment horizontal="center" vertical="center"/>
    </xf>
    <xf numFmtId="3" fontId="0" fillId="25" borderId="22" xfId="19" applyNumberFormat="1" applyFont="1" applyFill="1" applyBorder="1" applyAlignment="1">
      <alignment horizontal="center" vertical="center"/>
    </xf>
    <xf numFmtId="0" fontId="76" fillId="25" borderId="22" xfId="29" applyFont="1" applyFill="1" applyBorder="1" applyAlignment="1">
      <alignment horizontal="center" vertical="center"/>
    </xf>
    <xf numFmtId="0" fontId="40" fillId="22" borderId="0" xfId="0" applyFont="1" applyFill="1" applyBorder="1" applyAlignment="1">
      <alignment horizontal="center" vertical="center" shrinkToFit="1"/>
    </xf>
    <xf numFmtId="0" fontId="68" fillId="22" borderId="0" xfId="0" applyFont="1" applyFill="1" applyBorder="1" applyAlignment="1">
      <alignment horizontal="center" vertical="center" wrapText="1"/>
    </xf>
    <xf numFmtId="0" fontId="56" fillId="2" borderId="0" xfId="19" applyFont="1" applyFill="1" applyBorder="1" applyAlignment="1">
      <alignment horizontal="left" vertical="center"/>
    </xf>
    <xf numFmtId="0" fontId="0" fillId="0" borderId="0" xfId="19" applyFont="1" applyBorder="1" applyAlignment="1">
      <alignment vertical="center"/>
    </xf>
    <xf numFmtId="3" fontId="0" fillId="0" borderId="0" xfId="19" applyNumberFormat="1" applyFont="1" applyAlignment="1">
      <alignment vertical="center"/>
    </xf>
    <xf numFmtId="0" fontId="0" fillId="2" borderId="14" xfId="19" applyFont="1" applyFill="1" applyBorder="1" applyAlignment="1">
      <alignment vertical="center"/>
    </xf>
    <xf numFmtId="0" fontId="0" fillId="0" borderId="11" xfId="19" applyFont="1" applyFill="1" applyBorder="1" applyAlignment="1">
      <alignment horizontal="left" vertical="center"/>
    </xf>
    <xf numFmtId="0" fontId="77" fillId="0" borderId="0" xfId="19" applyFont="1" applyAlignment="1">
      <alignment vertical="center"/>
    </xf>
    <xf numFmtId="0" fontId="40" fillId="22" borderId="0" xfId="48" applyFont="1" applyFill="1" applyBorder="1" applyAlignment="1">
      <alignment horizontal="center" vertical="center" shrinkToFit="1"/>
    </xf>
    <xf numFmtId="0" fontId="68" fillId="22" borderId="0" xfId="48" applyFont="1" applyFill="1" applyBorder="1" applyAlignment="1">
      <alignment horizontal="center" vertical="center" wrapText="1"/>
    </xf>
    <xf numFmtId="0" fontId="56" fillId="2" borderId="0" xfId="49" applyFont="1" applyFill="1" applyBorder="1" applyAlignment="1">
      <alignment horizontal="left" vertical="center"/>
    </xf>
    <xf numFmtId="0" fontId="48" fillId="2" borderId="12" xfId="49" applyFont="1" applyFill="1" applyBorder="1" applyAlignment="1">
      <alignment horizontal="center" vertical="center"/>
    </xf>
    <xf numFmtId="3" fontId="48" fillId="2" borderId="23" xfId="49" applyNumberFormat="1" applyFont="1" applyFill="1" applyBorder="1" applyAlignment="1">
      <alignment horizontal="center" vertical="center" wrapText="1"/>
    </xf>
    <xf numFmtId="0" fontId="1" fillId="24" borderId="22" xfId="48" applyFont="1" applyFill="1" applyBorder="1" applyAlignment="1">
      <alignment horizontal="center" vertical="center" shrinkToFit="1"/>
    </xf>
    <xf numFmtId="0" fontId="64" fillId="24" borderId="22" xfId="48" applyFont="1" applyFill="1" applyBorder="1" applyAlignment="1">
      <alignment horizontal="center" vertical="center" shrinkToFit="1"/>
    </xf>
    <xf numFmtId="0" fontId="48" fillId="2" borderId="14" xfId="49" applyFont="1" applyFill="1" applyBorder="1" applyAlignment="1">
      <alignment horizontal="center" vertical="center"/>
    </xf>
    <xf numFmtId="0" fontId="77" fillId="0" borderId="0" xfId="49" applyFont="1" applyAlignment="1">
      <alignment vertical="center"/>
    </xf>
    <xf numFmtId="0" fontId="78" fillId="0" borderId="0" xfId="49" applyFont="1" applyAlignment="1">
      <alignment vertical="center"/>
    </xf>
    <xf numFmtId="0" fontId="78" fillId="2" borderId="0" xfId="49" applyFont="1" applyFill="1" applyAlignment="1">
      <alignment vertical="center"/>
    </xf>
    <xf numFmtId="0" fontId="78" fillId="0" borderId="0" xfId="49" applyFont="1" applyBorder="1" applyAlignment="1">
      <alignment vertical="center"/>
    </xf>
    <xf numFmtId="3" fontId="78" fillId="0" borderId="0" xfId="49" applyNumberFormat="1" applyFont="1" applyAlignment="1">
      <alignment vertical="center"/>
    </xf>
    <xf numFmtId="49" fontId="78" fillId="23" borderId="22" xfId="49" applyNumberFormat="1" applyFont="1" applyFill="1" applyBorder="1" applyAlignment="1">
      <alignment horizontal="center" vertical="center"/>
    </xf>
    <xf numFmtId="4" fontId="78" fillId="23" borderId="22" xfId="49" applyNumberFormat="1" applyFont="1" applyFill="1" applyBorder="1" applyAlignment="1">
      <alignment horizontal="center" vertical="center"/>
    </xf>
    <xf numFmtId="3" fontId="78" fillId="25" borderId="22" xfId="49" applyNumberFormat="1" applyFont="1" applyFill="1" applyBorder="1" applyAlignment="1">
      <alignment horizontal="center" vertical="center"/>
    </xf>
    <xf numFmtId="0" fontId="72" fillId="2" borderId="14" xfId="49" applyFont="1" applyFill="1" applyBorder="1" applyAlignment="1">
      <alignment vertical="center"/>
    </xf>
    <xf numFmtId="0" fontId="1" fillId="0" borderId="11" xfId="49" applyFont="1" applyFill="1" applyBorder="1" applyAlignment="1">
      <alignment horizontal="left" vertical="center"/>
    </xf>
    <xf numFmtId="4" fontId="72" fillId="0" borderId="11" xfId="49" applyNumberFormat="1" applyFont="1" applyBorder="1" applyAlignment="1">
      <alignment vertical="center"/>
    </xf>
    <xf numFmtId="4" fontId="72" fillId="0" borderId="11" xfId="49" applyNumberFormat="1" applyFont="1" applyBorder="1" applyAlignment="1">
      <alignment horizontal="center" vertical="center"/>
    </xf>
    <xf numFmtId="0" fontId="72" fillId="0" borderId="11" xfId="49" applyFont="1" applyBorder="1" applyAlignment="1">
      <alignment horizontal="center" vertical="center"/>
    </xf>
    <xf numFmtId="3" fontId="72" fillId="0" borderId="11" xfId="49" applyNumberFormat="1" applyFont="1" applyBorder="1" applyAlignment="1">
      <alignment horizontal="center" vertical="center"/>
    </xf>
    <xf numFmtId="0" fontId="72" fillId="0" borderId="0" xfId="49" applyFont="1" applyAlignment="1">
      <alignment vertical="center"/>
    </xf>
    <xf numFmtId="49" fontId="72" fillId="0" borderId="11" xfId="49" applyNumberFormat="1" applyFont="1" applyBorder="1" applyAlignment="1">
      <alignment horizontal="center" vertical="center"/>
    </xf>
    <xf numFmtId="4" fontId="72" fillId="26" borderId="11" xfId="49" applyNumberFormat="1" applyFont="1" applyFill="1" applyBorder="1" applyAlignment="1">
      <alignment vertical="center"/>
    </xf>
    <xf numFmtId="0" fontId="25" fillId="0" borderId="0" xfId="29" applyAlignment="1">
      <alignment horizontal="center" vertical="center"/>
    </xf>
    <xf numFmtId="0" fontId="40" fillId="22" borderId="0" xfId="48" applyFont="1" applyFill="1" applyBorder="1" applyAlignment="1">
      <alignment horizontal="center" shrinkToFit="1"/>
    </xf>
    <xf numFmtId="0" fontId="0" fillId="0" borderId="0" xfId="49" applyFont="1"/>
    <xf numFmtId="3" fontId="0" fillId="0" borderId="0" xfId="49" applyNumberFormat="1" applyFont="1"/>
    <xf numFmtId="9" fontId="0" fillId="0" borderId="0" xfId="49" applyNumberFormat="1" applyFont="1"/>
    <xf numFmtId="0" fontId="68" fillId="22" borderId="0" xfId="48" applyFont="1" applyFill="1" applyBorder="1" applyAlignment="1">
      <alignment horizontal="center" wrapText="1"/>
    </xf>
    <xf numFmtId="0" fontId="68" fillId="2" borderId="0" xfId="48" applyFont="1" applyFill="1" applyBorder="1" applyAlignment="1">
      <alignment horizontal="center" shrinkToFit="1"/>
    </xf>
    <xf numFmtId="0" fontId="0" fillId="2" borderId="0" xfId="49" applyFont="1" applyFill="1"/>
    <xf numFmtId="3" fontId="0" fillId="2" borderId="0" xfId="49" applyNumberFormat="1" applyFont="1" applyFill="1"/>
    <xf numFmtId="0" fontId="48" fillId="2" borderId="23" xfId="48" applyFont="1" applyFill="1" applyBorder="1" applyAlignment="1">
      <alignment horizontal="center" vertical="center" wrapText="1"/>
    </xf>
    <xf numFmtId="49" fontId="0" fillId="23" borderId="22" xfId="49" applyNumberFormat="1" applyFont="1" applyFill="1" applyBorder="1" applyAlignment="1">
      <alignment horizontal="center" vertical="center"/>
    </xf>
    <xf numFmtId="4" fontId="0" fillId="23" borderId="22" xfId="49" applyNumberFormat="1" applyFont="1" applyFill="1" applyBorder="1" applyAlignment="1">
      <alignment horizontal="center" vertical="center"/>
    </xf>
    <xf numFmtId="3" fontId="0" fillId="25" borderId="22" xfId="49" applyNumberFormat="1" applyFont="1" applyFill="1" applyBorder="1" applyAlignment="1">
      <alignment horizontal="center" vertical="center"/>
    </xf>
    <xf numFmtId="3" fontId="0" fillId="23" borderId="22" xfId="49" applyNumberFormat="1" applyFont="1" applyFill="1" applyBorder="1" applyAlignment="1">
      <alignment horizontal="center" vertical="center"/>
    </xf>
    <xf numFmtId="0" fontId="66" fillId="0" borderId="0" xfId="49" applyFont="1"/>
    <xf numFmtId="4" fontId="0" fillId="2" borderId="39" xfId="49" applyNumberFormat="1" applyFont="1" applyFill="1" applyBorder="1" applyAlignment="1">
      <alignment horizontal="center" vertical="center"/>
    </xf>
    <xf numFmtId="3" fontId="0" fillId="2" borderId="39" xfId="49" applyNumberFormat="1" applyFont="1" applyFill="1" applyBorder="1" applyAlignment="1">
      <alignment horizontal="center" vertical="center"/>
    </xf>
    <xf numFmtId="4" fontId="0" fillId="2" borderId="20" xfId="49" applyNumberFormat="1" applyFont="1" applyFill="1" applyBorder="1" applyAlignment="1">
      <alignment vertical="center" wrapText="1"/>
    </xf>
    <xf numFmtId="4" fontId="0" fillId="2" borderId="22" xfId="49" applyNumberFormat="1" applyFont="1" applyFill="1" applyBorder="1" applyAlignment="1">
      <alignment horizontal="center" vertical="center"/>
    </xf>
    <xf numFmtId="4" fontId="0" fillId="2" borderId="15" xfId="49" applyNumberFormat="1" applyFont="1" applyFill="1" applyBorder="1" applyAlignment="1">
      <alignment horizontal="center" vertical="center"/>
    </xf>
    <xf numFmtId="3" fontId="0" fillId="2" borderId="17" xfId="49" applyNumberFormat="1" applyFont="1" applyFill="1" applyBorder="1" applyAlignment="1">
      <alignment horizontal="center" vertical="center"/>
    </xf>
    <xf numFmtId="3" fontId="0" fillId="0" borderId="22" xfId="49" applyNumberFormat="1" applyFont="1" applyFill="1" applyBorder="1" applyAlignment="1">
      <alignment horizontal="center" vertical="center"/>
    </xf>
    <xf numFmtId="3" fontId="0" fillId="2" borderId="11" xfId="49" applyNumberFormat="1" applyFont="1" applyFill="1" applyBorder="1" applyAlignment="1">
      <alignment horizontal="center" vertical="center"/>
    </xf>
    <xf numFmtId="49" fontId="0" fillId="2" borderId="11" xfId="49" applyNumberFormat="1" applyFont="1" applyFill="1" applyBorder="1" applyAlignment="1">
      <alignment horizontal="center" vertical="center"/>
    </xf>
    <xf numFmtId="3" fontId="0" fillId="2" borderId="22" xfId="49" applyNumberFormat="1" applyFont="1" applyFill="1" applyBorder="1" applyAlignment="1">
      <alignment horizontal="center" vertical="center"/>
    </xf>
    <xf numFmtId="4" fontId="0" fillId="2" borderId="11" xfId="49" applyNumberFormat="1" applyFont="1" applyFill="1" applyBorder="1" applyAlignment="1">
      <alignment vertical="center" wrapText="1"/>
    </xf>
    <xf numFmtId="4" fontId="0" fillId="2" borderId="11" xfId="49" applyNumberFormat="1" applyFont="1" applyFill="1" applyBorder="1" applyAlignment="1">
      <alignment horizontal="center" vertical="center"/>
    </xf>
    <xf numFmtId="49" fontId="0" fillId="2" borderId="15" xfId="49" applyNumberFormat="1" applyFont="1" applyFill="1" applyBorder="1" applyAlignment="1">
      <alignment horizontal="center" vertical="center"/>
    </xf>
    <xf numFmtId="0" fontId="66" fillId="2" borderId="14" xfId="49" applyFont="1" applyFill="1" applyBorder="1"/>
    <xf numFmtId="4" fontId="0" fillId="2" borderId="23" xfId="49" applyNumberFormat="1" applyFont="1" applyFill="1" applyBorder="1" applyAlignment="1">
      <alignment horizontal="center" vertical="center"/>
    </xf>
    <xf numFmtId="3" fontId="0" fillId="2" borderId="13" xfId="49" applyNumberFormat="1" applyFont="1" applyFill="1" applyBorder="1" applyAlignment="1">
      <alignment horizontal="center" vertical="center"/>
    </xf>
    <xf numFmtId="4" fontId="0" fillId="2" borderId="10" xfId="49" applyNumberFormat="1" applyFont="1" applyFill="1" applyBorder="1" applyAlignment="1">
      <alignment horizontal="center" vertical="center"/>
    </xf>
    <xf numFmtId="3" fontId="0" fillId="2" borderId="23" xfId="49" applyNumberFormat="1" applyFont="1" applyFill="1" applyBorder="1" applyAlignment="1">
      <alignment horizontal="center" vertical="center"/>
    </xf>
    <xf numFmtId="3" fontId="48" fillId="23" borderId="22" xfId="49" applyNumberFormat="1" applyFont="1" applyFill="1" applyBorder="1" applyAlignment="1">
      <alignment horizontal="center" vertical="center" wrapText="1"/>
    </xf>
    <xf numFmtId="0" fontId="48" fillId="23" borderId="22" xfId="48" applyFont="1" applyFill="1" applyBorder="1" applyAlignment="1">
      <alignment horizontal="center" vertical="center" wrapText="1"/>
    </xf>
    <xf numFmtId="0" fontId="64" fillId="19" borderId="22" xfId="48" applyFont="1" applyFill="1" applyBorder="1" applyAlignment="1">
      <alignment horizontal="center" vertical="center" shrinkToFit="1"/>
    </xf>
    <xf numFmtId="49" fontId="0" fillId="2" borderId="22" xfId="49" applyNumberFormat="1" applyFont="1" applyFill="1" applyBorder="1" applyAlignment="1">
      <alignment horizontal="center" vertical="center"/>
    </xf>
    <xf numFmtId="4" fontId="0" fillId="2" borderId="14" xfId="49" applyNumberFormat="1" applyFont="1" applyFill="1" applyBorder="1" applyAlignment="1">
      <alignment horizontal="center" vertical="center"/>
    </xf>
    <xf numFmtId="3" fontId="0" fillId="2" borderId="47" xfId="49" applyNumberFormat="1" applyFont="1" applyFill="1" applyBorder="1" applyAlignment="1">
      <alignment horizontal="center" vertical="center"/>
    </xf>
    <xf numFmtId="0" fontId="64" fillId="19" borderId="22" xfId="48" applyFont="1" applyFill="1" applyBorder="1" applyAlignment="1">
      <alignment horizontal="left" vertical="center" shrinkToFit="1"/>
    </xf>
    <xf numFmtId="0" fontId="64" fillId="20" borderId="22" xfId="48" applyFont="1" applyFill="1" applyBorder="1" applyAlignment="1">
      <alignment horizontal="center" vertical="center" shrinkToFit="1"/>
    </xf>
    <xf numFmtId="0" fontId="64" fillId="20" borderId="43" xfId="48" applyFont="1" applyFill="1" applyBorder="1" applyAlignment="1">
      <alignment horizontal="center" vertical="center" shrinkToFit="1"/>
    </xf>
    <xf numFmtId="0" fontId="64" fillId="20" borderId="23" xfId="48" applyFont="1" applyFill="1" applyBorder="1" applyAlignment="1">
      <alignment horizontal="center" vertical="center" shrinkToFit="1"/>
    </xf>
    <xf numFmtId="4" fontId="0" fillId="2" borderId="40" xfId="49" applyNumberFormat="1" applyFont="1" applyFill="1" applyBorder="1" applyAlignment="1">
      <alignment horizontal="center" vertical="center"/>
    </xf>
    <xf numFmtId="0" fontId="64" fillId="19" borderId="37" xfId="48" applyFont="1" applyFill="1" applyBorder="1" applyAlignment="1">
      <alignment horizontal="center" vertical="center" shrinkToFit="1"/>
    </xf>
    <xf numFmtId="4" fontId="48" fillId="23" borderId="40" xfId="49" applyNumberFormat="1" applyFont="1" applyFill="1" applyBorder="1" applyAlignment="1">
      <alignment vertical="center"/>
    </xf>
    <xf numFmtId="0" fontId="0" fillId="0" borderId="0" xfId="49" applyFont="1" applyAlignment="1">
      <alignment vertical="center"/>
    </xf>
    <xf numFmtId="0" fontId="48" fillId="2" borderId="0" xfId="49" applyFont="1" applyFill="1" applyBorder="1" applyAlignment="1">
      <alignment vertical="center"/>
    </xf>
    <xf numFmtId="0" fontId="0" fillId="2" borderId="22" xfId="49" applyFont="1" applyFill="1" applyBorder="1" applyAlignment="1">
      <alignment vertical="center"/>
    </xf>
    <xf numFmtId="4" fontId="0" fillId="0" borderId="22" xfId="49" applyNumberFormat="1" applyFont="1" applyBorder="1" applyAlignment="1">
      <alignment horizontal="center" vertical="center"/>
    </xf>
    <xf numFmtId="0" fontId="0" fillId="0" borderId="22" xfId="49" applyFont="1" applyBorder="1" applyAlignment="1">
      <alignment horizontal="center" vertical="center"/>
    </xf>
    <xf numFmtId="3" fontId="0" fillId="0" borderId="22" xfId="49" applyNumberFormat="1" applyFont="1" applyBorder="1" applyAlignment="1">
      <alignment horizontal="center" vertical="center"/>
    </xf>
    <xf numFmtId="0" fontId="0" fillId="27" borderId="18" xfId="49" applyFont="1" applyFill="1" applyBorder="1" applyAlignment="1">
      <alignment vertical="center"/>
    </xf>
    <xf numFmtId="4" fontId="0" fillId="2" borderId="22" xfId="49" applyNumberFormat="1" applyFont="1" applyFill="1" applyBorder="1" applyAlignment="1">
      <alignment vertical="center"/>
    </xf>
    <xf numFmtId="49" fontId="0" fillId="0" borderId="22" xfId="49" applyNumberFormat="1" applyFont="1" applyBorder="1" applyAlignment="1">
      <alignment horizontal="center" vertical="center"/>
    </xf>
    <xf numFmtId="2" fontId="0" fillId="0" borderId="22" xfId="49" applyNumberFormat="1" applyFont="1" applyBorder="1" applyAlignment="1">
      <alignment horizontal="center" vertical="center"/>
    </xf>
    <xf numFmtId="4" fontId="0" fillId="0" borderId="11" xfId="49" applyNumberFormat="1" applyFont="1" applyBorder="1" applyAlignment="1">
      <alignment horizontal="center" vertical="center"/>
    </xf>
    <xf numFmtId="3" fontId="0" fillId="0" borderId="11" xfId="49" applyNumberFormat="1" applyFont="1" applyBorder="1" applyAlignment="1">
      <alignment horizontal="center" vertical="center"/>
    </xf>
    <xf numFmtId="49" fontId="0" fillId="0" borderId="11" xfId="49" applyNumberFormat="1" applyFont="1" applyBorder="1" applyAlignment="1">
      <alignment horizontal="center" vertical="center"/>
    </xf>
    <xf numFmtId="4" fontId="0" fillId="0" borderId="13" xfId="49" applyNumberFormat="1" applyFont="1" applyBorder="1" applyAlignment="1">
      <alignment horizontal="center" vertical="center"/>
    </xf>
    <xf numFmtId="0" fontId="76" fillId="25" borderId="23" xfId="29" applyFont="1" applyFill="1" applyBorder="1" applyAlignment="1">
      <alignment horizontal="center" vertical="center"/>
    </xf>
    <xf numFmtId="0" fontId="0" fillId="27" borderId="23" xfId="49" applyFont="1" applyFill="1" applyBorder="1" applyAlignment="1">
      <alignment vertical="center"/>
    </xf>
    <xf numFmtId="0" fontId="0" fillId="27" borderId="24" xfId="49" applyFont="1" applyFill="1" applyBorder="1" applyAlignment="1">
      <alignment vertical="center"/>
    </xf>
    <xf numFmtId="0" fontId="0" fillId="27" borderId="39" xfId="49" applyFont="1" applyFill="1" applyBorder="1" applyAlignment="1">
      <alignment vertical="center"/>
    </xf>
    <xf numFmtId="0" fontId="66" fillId="25" borderId="39" xfId="49" applyFont="1" applyFill="1" applyBorder="1"/>
    <xf numFmtId="4" fontId="48" fillId="23" borderId="40" xfId="49" applyNumberFormat="1" applyFont="1" applyFill="1" applyBorder="1" applyAlignment="1">
      <alignment horizontal="center" vertical="center"/>
    </xf>
    <xf numFmtId="4" fontId="0" fillId="2" borderId="19" xfId="49" applyNumberFormat="1" applyFont="1" applyFill="1" applyBorder="1" applyAlignment="1">
      <alignment vertical="center" wrapText="1"/>
    </xf>
    <xf numFmtId="4" fontId="0" fillId="2" borderId="19" xfId="49" applyNumberFormat="1" applyFont="1" applyFill="1" applyBorder="1" applyAlignment="1">
      <alignment horizontal="center" vertical="center"/>
    </xf>
    <xf numFmtId="3" fontId="0" fillId="2" borderId="19" xfId="49" applyNumberFormat="1" applyFont="1" applyFill="1" applyBorder="1" applyAlignment="1">
      <alignment horizontal="center" vertical="center"/>
    </xf>
    <xf numFmtId="0" fontId="71" fillId="2" borderId="14" xfId="49" applyFont="1" applyFill="1" applyBorder="1"/>
    <xf numFmtId="2" fontId="0" fillId="2" borderId="11" xfId="49" applyNumberFormat="1" applyFont="1" applyFill="1" applyBorder="1" applyAlignment="1">
      <alignment horizontal="left" vertical="center" wrapText="1"/>
    </xf>
    <xf numFmtId="0" fontId="0" fillId="2" borderId="11" xfId="49" applyFont="1" applyFill="1" applyBorder="1" applyAlignment="1">
      <alignment vertical="center"/>
    </xf>
    <xf numFmtId="2" fontId="0" fillId="2" borderId="13" xfId="49" applyNumberFormat="1" applyFont="1" applyFill="1" applyBorder="1" applyAlignment="1">
      <alignment horizontal="left" vertical="center" wrapText="1"/>
    </xf>
    <xf numFmtId="0" fontId="0" fillId="2" borderId="13" xfId="49" applyFont="1" applyFill="1" applyBorder="1" applyAlignment="1">
      <alignment vertical="center"/>
    </xf>
    <xf numFmtId="0" fontId="71" fillId="2" borderId="0" xfId="49" applyFont="1" applyFill="1" applyBorder="1" applyAlignment="1">
      <alignment horizontal="right"/>
    </xf>
    <xf numFmtId="2" fontId="0" fillId="2" borderId="10" xfId="49" applyNumberFormat="1" applyFont="1" applyFill="1" applyBorder="1" applyAlignment="1">
      <alignment horizontal="left" vertical="center" wrapText="1"/>
    </xf>
    <xf numFmtId="0" fontId="0" fillId="2" borderId="10" xfId="49" applyFont="1" applyFill="1" applyBorder="1" applyAlignment="1">
      <alignment vertical="center"/>
    </xf>
    <xf numFmtId="0" fontId="48" fillId="23" borderId="22" xfId="49" applyFont="1" applyFill="1" applyBorder="1"/>
    <xf numFmtId="0" fontId="48" fillId="24" borderId="40" xfId="49" applyFont="1" applyFill="1" applyBorder="1" applyAlignment="1">
      <alignment horizontal="center" vertical="center"/>
    </xf>
    <xf numFmtId="0" fontId="48" fillId="24" borderId="36" xfId="49" applyFont="1" applyFill="1" applyBorder="1" applyAlignment="1">
      <alignment vertical="center"/>
    </xf>
    <xf numFmtId="0" fontId="48" fillId="24" borderId="37" xfId="49" applyFont="1" applyFill="1" applyBorder="1" applyAlignment="1">
      <alignment vertical="center"/>
    </xf>
    <xf numFmtId="0" fontId="48" fillId="6" borderId="11" xfId="49" applyFont="1" applyFill="1" applyBorder="1"/>
    <xf numFmtId="4" fontId="0" fillId="2" borderId="22" xfId="49" applyNumberFormat="1" applyFont="1" applyFill="1" applyBorder="1" applyAlignment="1">
      <alignment vertical="center" wrapText="1"/>
    </xf>
    <xf numFmtId="0" fontId="0" fillId="0" borderId="22" xfId="49" applyFont="1" applyBorder="1" applyAlignment="1">
      <alignment vertical="center"/>
    </xf>
    <xf numFmtId="4" fontId="0" fillId="27" borderId="23" xfId="49" applyNumberFormat="1" applyFont="1" applyFill="1" applyBorder="1" applyAlignment="1">
      <alignment vertical="center"/>
    </xf>
    <xf numFmtId="1" fontId="0" fillId="0" borderId="22" xfId="49" applyNumberFormat="1" applyFont="1" applyBorder="1" applyAlignment="1">
      <alignment horizontal="center" vertical="center"/>
    </xf>
    <xf numFmtId="4" fontId="0" fillId="27" borderId="24" xfId="49" applyNumberFormat="1" applyFont="1" applyFill="1" applyBorder="1" applyAlignment="1">
      <alignment vertical="center"/>
    </xf>
    <xf numFmtId="0" fontId="0" fillId="0" borderId="22" xfId="49" applyFont="1" applyBorder="1" applyAlignment="1">
      <alignment vertical="center" wrapText="1"/>
    </xf>
    <xf numFmtId="4" fontId="0" fillId="27" borderId="39" xfId="49" applyNumberFormat="1" applyFont="1" applyFill="1" applyBorder="1" applyAlignment="1">
      <alignment vertical="center"/>
    </xf>
    <xf numFmtId="0" fontId="0" fillId="0" borderId="0" xfId="49" applyNumberFormat="1" applyFont="1" applyAlignment="1">
      <alignment vertical="center" wrapText="1"/>
    </xf>
    <xf numFmtId="0" fontId="0" fillId="0" borderId="0" xfId="49" applyNumberFormat="1" applyFont="1" applyAlignment="1">
      <alignment horizontal="center" vertical="center" wrapText="1"/>
    </xf>
    <xf numFmtId="0" fontId="25" fillId="0" borderId="0" xfId="29" applyAlignment="1">
      <alignment vertical="center"/>
    </xf>
    <xf numFmtId="0" fontId="66" fillId="27" borderId="0" xfId="49" applyFont="1" applyFill="1"/>
    <xf numFmtId="0" fontId="71" fillId="21" borderId="21" xfId="49" applyFont="1" applyFill="1" applyBorder="1" applyAlignment="1">
      <alignment wrapText="1"/>
    </xf>
    <xf numFmtId="0" fontId="71" fillId="21" borderId="0" xfId="49" applyFont="1" applyFill="1" applyBorder="1"/>
    <xf numFmtId="0" fontId="71" fillId="21" borderId="21" xfId="49" applyFont="1" applyFill="1" applyBorder="1" applyAlignment="1"/>
    <xf numFmtId="0" fontId="66" fillId="21" borderId="0" xfId="49" applyFont="1" applyFill="1" applyBorder="1"/>
    <xf numFmtId="0" fontId="0" fillId="0" borderId="11" xfId="49" applyFont="1" applyFill="1" applyBorder="1" applyAlignment="1">
      <alignment horizontal="left" vertical="center"/>
    </xf>
    <xf numFmtId="0" fontId="32" fillId="2" borderId="0" xfId="49" applyFont="1" applyFill="1" applyAlignment="1">
      <alignment horizontal="center"/>
    </xf>
    <xf numFmtId="0" fontId="32" fillId="0" borderId="0" xfId="49" applyFont="1" applyAlignment="1">
      <alignment horizontal="center"/>
    </xf>
    <xf numFmtId="0" fontId="32" fillId="0" borderId="0" xfId="49" applyFont="1"/>
    <xf numFmtId="0" fontId="32" fillId="0" borderId="0" xfId="49" applyFont="1" applyBorder="1" applyAlignment="1">
      <alignment horizontal="center"/>
    </xf>
    <xf numFmtId="0" fontId="34" fillId="0" borderId="0" xfId="49" applyFont="1"/>
    <xf numFmtId="0" fontId="35" fillId="0" borderId="0" xfId="49" applyFont="1"/>
    <xf numFmtId="0" fontId="0" fillId="2" borderId="14" xfId="49" applyFont="1" applyFill="1" applyBorder="1" applyAlignment="1">
      <alignment vertical="center"/>
    </xf>
    <xf numFmtId="4" fontId="0" fillId="0" borderId="11" xfId="49" applyNumberFormat="1" applyFont="1" applyBorder="1" applyAlignment="1">
      <alignment vertical="center"/>
    </xf>
    <xf numFmtId="0" fontId="0" fillId="0" borderId="11" xfId="49" applyFont="1" applyBorder="1" applyAlignment="1">
      <alignment horizontal="center" vertical="center"/>
    </xf>
    <xf numFmtId="0" fontId="0" fillId="2" borderId="23" xfId="49" applyFont="1" applyFill="1" applyBorder="1" applyAlignment="1">
      <alignment vertical="center"/>
    </xf>
    <xf numFmtId="0" fontId="0" fillId="0" borderId="17" xfId="49" applyFont="1" applyFill="1" applyBorder="1" applyAlignment="1">
      <alignment horizontal="left" vertical="center"/>
    </xf>
    <xf numFmtId="0" fontId="0" fillId="2" borderId="24" xfId="49" applyFont="1" applyFill="1" applyBorder="1" applyAlignment="1">
      <alignment vertical="center"/>
    </xf>
    <xf numFmtId="0" fontId="0" fillId="2" borderId="39" xfId="49" applyFont="1" applyFill="1" applyBorder="1" applyAlignment="1">
      <alignment vertical="center"/>
    </xf>
    <xf numFmtId="9" fontId="29" fillId="7" borderId="0" xfId="50" applyFont="1" applyFill="1"/>
    <xf numFmtId="0" fontId="25" fillId="0" borderId="0" xfId="29" applyAlignment="1">
      <alignment horizontal="center" vertical="center"/>
    </xf>
    <xf numFmtId="0" fontId="0" fillId="0" borderId="0" xfId="49" applyFont="1" applyAlignment="1">
      <alignment horizontal="center"/>
    </xf>
    <xf numFmtId="0" fontId="64" fillId="19" borderId="47" xfId="48" applyFont="1" applyFill="1" applyBorder="1" applyAlignment="1">
      <alignment horizontal="center" vertical="center" shrinkToFit="1"/>
    </xf>
    <xf numFmtId="4" fontId="0" fillId="2" borderId="37" xfId="49" applyNumberFormat="1" applyFont="1" applyFill="1" applyBorder="1" applyAlignment="1">
      <alignment horizontal="center" vertical="center"/>
    </xf>
    <xf numFmtId="49" fontId="0" fillId="2" borderId="17" xfId="49" applyNumberFormat="1" applyFont="1" applyFill="1" applyBorder="1" applyAlignment="1">
      <alignment horizontal="center" vertical="center"/>
    </xf>
    <xf numFmtId="4" fontId="0" fillId="2" borderId="16" xfId="49" applyNumberFormat="1" applyFont="1" applyFill="1" applyBorder="1" applyAlignment="1">
      <alignment horizontal="center" vertical="center"/>
    </xf>
    <xf numFmtId="0" fontId="70" fillId="27" borderId="0" xfId="29" applyFont="1" applyFill="1" applyAlignment="1">
      <alignment horizontal="center" vertical="center"/>
    </xf>
    <xf numFmtId="0" fontId="66" fillId="27" borderId="14" xfId="49" applyFont="1" applyFill="1" applyBorder="1"/>
    <xf numFmtId="0" fontId="71" fillId="27" borderId="0" xfId="49" applyFont="1" applyFill="1" applyBorder="1"/>
    <xf numFmtId="0" fontId="71" fillId="27" borderId="21" xfId="49" applyFont="1" applyFill="1" applyBorder="1" applyAlignment="1"/>
    <xf numFmtId="0" fontId="66" fillId="27" borderId="0" xfId="49" applyFont="1" applyFill="1" applyBorder="1"/>
    <xf numFmtId="0" fontId="70" fillId="21" borderId="0" xfId="29" applyFont="1" applyFill="1" applyAlignment="1">
      <alignment horizontal="center" vertical="center"/>
    </xf>
    <xf numFmtId="0" fontId="66" fillId="21" borderId="14" xfId="49" applyFont="1" applyFill="1" applyBorder="1"/>
    <xf numFmtId="0" fontId="71" fillId="21" borderId="0" xfId="49" applyFont="1" applyFill="1" applyBorder="1" applyAlignment="1">
      <alignment horizontal="center"/>
    </xf>
    <xf numFmtId="0" fontId="68" fillId="2" borderId="0" xfId="0" applyFont="1" applyFill="1" applyBorder="1" applyAlignment="1">
      <alignment horizontal="center" shrinkToFit="1"/>
    </xf>
    <xf numFmtId="0" fontId="1" fillId="2" borderId="0" xfId="19" applyFont="1" applyFill="1"/>
    <xf numFmtId="0" fontId="1" fillId="2" borderId="10" xfId="19" applyFont="1" applyFill="1" applyBorder="1" applyAlignment="1">
      <alignment horizontal="center"/>
    </xf>
    <xf numFmtId="0" fontId="48" fillId="2" borderId="13" xfId="19" applyFont="1" applyFill="1" applyBorder="1" applyAlignment="1">
      <alignment horizontal="center" vertical="center" wrapText="1"/>
    </xf>
    <xf numFmtId="0" fontId="48" fillId="2" borderId="11" xfId="19" applyFont="1" applyFill="1" applyBorder="1" applyAlignment="1">
      <alignment horizontal="center" vertical="center" wrapText="1"/>
    </xf>
    <xf numFmtId="3" fontId="48" fillId="0" borderId="11" xfId="19" applyNumberFormat="1" applyFont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  <xf numFmtId="0" fontId="1" fillId="0" borderId="0" xfId="19" applyFont="1"/>
    <xf numFmtId="0" fontId="1" fillId="2" borderId="14" xfId="19" applyFont="1" applyFill="1" applyBorder="1" applyAlignment="1">
      <alignment horizontal="center"/>
    </xf>
    <xf numFmtId="4" fontId="1" fillId="0" borderId="22" xfId="19" applyNumberFormat="1" applyFont="1" applyFill="1" applyBorder="1" applyAlignment="1">
      <alignment vertical="center"/>
    </xf>
    <xf numFmtId="4" fontId="1" fillId="2" borderId="22" xfId="19" applyNumberFormat="1" applyFont="1" applyFill="1" applyBorder="1" applyAlignment="1">
      <alignment horizontal="center" vertical="center"/>
    </xf>
    <xf numFmtId="3" fontId="1" fillId="2" borderId="22" xfId="19" applyNumberFormat="1" applyFont="1" applyFill="1" applyBorder="1" applyAlignment="1">
      <alignment horizontal="center" vertical="center"/>
    </xf>
    <xf numFmtId="3" fontId="1" fillId="0" borderId="22" xfId="19" applyNumberFormat="1" applyFont="1" applyBorder="1" applyAlignment="1">
      <alignment horizontal="center" vertical="center"/>
    </xf>
    <xf numFmtId="4" fontId="1" fillId="2" borderId="19" xfId="19" applyNumberFormat="1" applyFont="1" applyFill="1" applyBorder="1" applyAlignment="1">
      <alignment horizontal="center" vertical="center"/>
    </xf>
    <xf numFmtId="3" fontId="1" fillId="0" borderId="15" xfId="19" applyNumberFormat="1" applyFont="1" applyBorder="1" applyAlignment="1">
      <alignment horizontal="center" vertical="center"/>
    </xf>
    <xf numFmtId="4" fontId="1" fillId="0" borderId="11" xfId="19" applyNumberFormat="1" applyFont="1" applyBorder="1" applyAlignment="1">
      <alignment horizontal="center" vertical="center"/>
    </xf>
    <xf numFmtId="3" fontId="1" fillId="0" borderId="11" xfId="19" applyNumberFormat="1" applyFont="1" applyBorder="1" applyAlignment="1">
      <alignment horizontal="center" vertical="center"/>
    </xf>
    <xf numFmtId="4" fontId="1" fillId="0" borderId="11" xfId="19" applyNumberFormat="1" applyFont="1" applyBorder="1" applyAlignment="1">
      <alignment vertical="center"/>
    </xf>
    <xf numFmtId="0" fontId="1" fillId="2" borderId="0" xfId="19" applyFont="1" applyFill="1" applyBorder="1" applyAlignment="1">
      <alignment horizontal="center"/>
    </xf>
    <xf numFmtId="0" fontId="1" fillId="0" borderId="0" xfId="19" applyFont="1" applyAlignment="1">
      <alignment horizontal="center"/>
    </xf>
    <xf numFmtId="3" fontId="1" fillId="0" borderId="0" xfId="19" applyNumberFormat="1" applyFont="1"/>
    <xf numFmtId="4" fontId="0" fillId="0" borderId="22" xfId="19" applyNumberFormat="1" applyFont="1" applyFill="1" applyBorder="1" applyAlignment="1">
      <alignment vertical="center"/>
    </xf>
    <xf numFmtId="0" fontId="1" fillId="2" borderId="18" xfId="19" applyFont="1" applyFill="1" applyBorder="1" applyAlignment="1"/>
    <xf numFmtId="4" fontId="0" fillId="2" borderId="22" xfId="19" applyNumberFormat="1" applyFont="1" applyFill="1" applyBorder="1" applyAlignment="1">
      <alignment horizontal="center" vertical="center"/>
    </xf>
    <xf numFmtId="1" fontId="68" fillId="2" borderId="0" xfId="0" applyNumberFormat="1" applyFont="1" applyFill="1" applyBorder="1" applyAlignment="1">
      <alignment horizontal="center" shrinkToFit="1"/>
    </xf>
    <xf numFmtId="1" fontId="48" fillId="2" borderId="11" xfId="19" applyNumberFormat="1" applyFont="1" applyFill="1" applyBorder="1" applyAlignment="1">
      <alignment horizontal="center" vertical="center" wrapText="1"/>
    </xf>
    <xf numFmtId="1" fontId="0" fillId="23" borderId="22" xfId="49" applyNumberFormat="1" applyFont="1" applyFill="1" applyBorder="1" applyAlignment="1">
      <alignment horizontal="center" vertical="center"/>
    </xf>
    <xf numFmtId="1" fontId="1" fillId="2" borderId="22" xfId="19" applyNumberFormat="1" applyFont="1" applyFill="1" applyBorder="1" applyAlignment="1">
      <alignment horizontal="center" vertical="center"/>
    </xf>
    <xf numFmtId="1" fontId="1" fillId="0" borderId="11" xfId="19" applyNumberFormat="1" applyFont="1" applyBorder="1" applyAlignment="1">
      <alignment horizontal="center" vertical="center"/>
    </xf>
    <xf numFmtId="1" fontId="1" fillId="0" borderId="0" xfId="19" applyNumberFormat="1" applyFont="1"/>
    <xf numFmtId="4" fontId="1" fillId="0" borderId="19" xfId="19" applyNumberFormat="1" applyFont="1" applyBorder="1" applyAlignment="1">
      <alignment vertical="center"/>
    </xf>
    <xf numFmtId="3" fontId="72" fillId="0" borderId="11" xfId="49" applyNumberFormat="1" applyFont="1" applyBorder="1" applyAlignment="1">
      <alignment horizontal="center" vertical="center"/>
    </xf>
    <xf numFmtId="0" fontId="48" fillId="2" borderId="12" xfId="19" applyFont="1" applyFill="1" applyBorder="1" applyAlignment="1">
      <alignment horizontal="center" vertical="center" wrapText="1"/>
    </xf>
    <xf numFmtId="0" fontId="1" fillId="2" borderId="22" xfId="19" applyFont="1" applyFill="1" applyBorder="1" applyAlignment="1">
      <alignment horizontal="center"/>
    </xf>
    <xf numFmtId="0" fontId="0" fillId="2" borderId="0" xfId="49" applyFont="1" applyFill="1" applyBorder="1" applyAlignment="1">
      <alignment vertical="center"/>
    </xf>
    <xf numFmtId="0" fontId="0" fillId="0" borderId="0" xfId="49" applyFont="1" applyFill="1" applyBorder="1" applyAlignment="1">
      <alignment horizontal="left" vertical="center"/>
    </xf>
    <xf numFmtId="4" fontId="0" fillId="0" borderId="0" xfId="49" applyNumberFormat="1" applyFont="1" applyBorder="1" applyAlignment="1">
      <alignment vertical="center"/>
    </xf>
    <xf numFmtId="49" fontId="0" fillId="0" borderId="0" xfId="49" applyNumberFormat="1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3" fontId="0" fillId="0" borderId="0" xfId="49" applyNumberFormat="1" applyFont="1" applyBorder="1" applyAlignment="1">
      <alignment horizontal="center" vertical="center"/>
    </xf>
    <xf numFmtId="4" fontId="1" fillId="0" borderId="11" xfId="49" applyNumberFormat="1" applyFont="1" applyBorder="1" applyAlignment="1">
      <alignment vertical="center"/>
    </xf>
    <xf numFmtId="4" fontId="79" fillId="0" borderId="22" xfId="49" applyNumberFormat="1" applyFont="1" applyFill="1" applyBorder="1" applyAlignment="1">
      <alignment vertical="center"/>
    </xf>
    <xf numFmtId="4" fontId="1" fillId="2" borderId="22" xfId="49" applyNumberFormat="1" applyFont="1" applyFill="1" applyBorder="1" applyAlignment="1">
      <alignment horizontal="center" vertical="center"/>
    </xf>
    <xf numFmtId="1" fontId="1" fillId="2" borderId="22" xfId="49" applyNumberFormat="1" applyFont="1" applyFill="1" applyBorder="1" applyAlignment="1">
      <alignment horizontal="center" vertical="center"/>
    </xf>
    <xf numFmtId="3" fontId="1" fillId="2" borderId="22" xfId="49" applyNumberFormat="1" applyFont="1" applyFill="1" applyBorder="1" applyAlignment="1">
      <alignment horizontal="center" vertical="center"/>
    </xf>
    <xf numFmtId="0" fontId="79" fillId="0" borderId="11" xfId="49" applyFont="1" applyFill="1" applyBorder="1" applyAlignment="1">
      <alignment horizontal="left" vertical="center"/>
    </xf>
    <xf numFmtId="0" fontId="0" fillId="21" borderId="39" xfId="49" applyFont="1" applyFill="1" applyBorder="1" applyAlignment="1">
      <alignment horizontal="left" vertical="center"/>
    </xf>
    <xf numFmtId="0" fontId="64" fillId="24" borderId="22" xfId="48" applyFont="1" applyFill="1" applyBorder="1" applyAlignment="1">
      <alignment horizontal="left" vertical="center" shrinkToFit="1"/>
    </xf>
    <xf numFmtId="0" fontId="48" fillId="23" borderId="22" xfId="49" applyFont="1" applyFill="1" applyBorder="1" applyAlignment="1">
      <alignment horizontal="left" vertical="center"/>
    </xf>
    <xf numFmtId="4" fontId="48" fillId="23" borderId="40" xfId="49" applyNumberFormat="1" applyFont="1" applyFill="1" applyBorder="1" applyAlignment="1">
      <alignment horizontal="left" vertical="center"/>
    </xf>
    <xf numFmtId="0" fontId="0" fillId="21" borderId="47" xfId="49" applyFont="1" applyFill="1" applyBorder="1" applyAlignment="1">
      <alignment horizontal="left" vertical="center"/>
    </xf>
    <xf numFmtId="0" fontId="48" fillId="24" borderId="40" xfId="49" applyFont="1" applyFill="1" applyBorder="1" applyAlignment="1">
      <alignment horizontal="left" vertical="center"/>
    </xf>
    <xf numFmtId="4" fontId="1" fillId="2" borderId="22" xfId="19" applyNumberFormat="1" applyFont="1" applyFill="1" applyBorder="1" applyAlignment="1">
      <alignment horizontal="left" vertical="center" wrapText="1"/>
    </xf>
    <xf numFmtId="4" fontId="1" fillId="2" borderId="22" xfId="49" applyNumberFormat="1" applyFont="1" applyFill="1" applyBorder="1" applyAlignment="1">
      <alignment horizontal="left" vertical="center" wrapText="1"/>
    </xf>
    <xf numFmtId="0" fontId="1" fillId="2" borderId="11" xfId="19" applyFont="1" applyFill="1" applyBorder="1" applyAlignment="1">
      <alignment horizontal="left" vertical="center"/>
    </xf>
    <xf numFmtId="4" fontId="0" fillId="2" borderId="22" xfId="49" applyNumberFormat="1" applyFont="1" applyFill="1" applyBorder="1" applyAlignment="1">
      <alignment horizontal="left" vertical="center" wrapText="1"/>
    </xf>
    <xf numFmtId="4" fontId="0" fillId="2" borderId="38" xfId="49" applyNumberFormat="1" applyFont="1" applyFill="1" applyBorder="1" applyAlignment="1">
      <alignment horizontal="center" vertical="center"/>
    </xf>
    <xf numFmtId="49" fontId="0" fillId="2" borderId="16" xfId="49" applyNumberFormat="1" applyFont="1" applyFill="1" applyBorder="1" applyAlignment="1">
      <alignment horizontal="center" vertical="center"/>
    </xf>
    <xf numFmtId="49" fontId="0" fillId="2" borderId="12" xfId="49" applyNumberFormat="1" applyFont="1" applyFill="1" applyBorder="1" applyAlignment="1">
      <alignment horizontal="center" vertical="center"/>
    </xf>
    <xf numFmtId="3" fontId="0" fillId="0" borderId="11" xfId="49" applyNumberFormat="1" applyFont="1" applyFill="1" applyBorder="1" applyAlignment="1">
      <alignment horizontal="center" vertical="center"/>
    </xf>
    <xf numFmtId="0" fontId="80" fillId="25" borderId="22" xfId="29" applyFont="1" applyFill="1" applyBorder="1" applyAlignment="1">
      <alignment horizontal="center" vertical="center"/>
    </xf>
    <xf numFmtId="4" fontId="1" fillId="0" borderId="22" xfId="49" applyNumberFormat="1" applyFont="1" applyFill="1" applyBorder="1" applyAlignment="1">
      <alignment horizontal="left" vertical="center" wrapText="1"/>
    </xf>
    <xf numFmtId="0" fontId="1" fillId="2" borderId="14" xfId="49" applyFont="1" applyFill="1" applyBorder="1" applyAlignment="1">
      <alignment horizontal="center"/>
    </xf>
    <xf numFmtId="3" fontId="1" fillId="0" borderId="22" xfId="49" applyNumberFormat="1" applyFont="1" applyBorder="1" applyAlignment="1">
      <alignment horizontal="center" vertical="center"/>
    </xf>
    <xf numFmtId="0" fontId="1" fillId="0" borderId="0" xfId="49" applyFont="1"/>
    <xf numFmtId="0" fontId="56" fillId="0" borderId="0" xfId="19" applyFont="1" applyFill="1" applyBorder="1" applyAlignment="1">
      <alignment horizontal="left" vertical="center"/>
    </xf>
    <xf numFmtId="0" fontId="30" fillId="0" borderId="22" xfId="0" applyFont="1" applyBorder="1"/>
    <xf numFmtId="0" fontId="77" fillId="0" borderId="22" xfId="49" applyFont="1" applyBorder="1" applyAlignment="1">
      <alignment vertical="center"/>
    </xf>
    <xf numFmtId="3" fontId="78" fillId="0" borderId="22" xfId="49" applyNumberFormat="1" applyFont="1" applyBorder="1" applyAlignment="1">
      <alignment vertical="center"/>
    </xf>
    <xf numFmtId="4" fontId="0" fillId="2" borderId="22" xfId="19" applyNumberFormat="1" applyFont="1" applyFill="1" applyBorder="1" applyAlignment="1">
      <alignment horizontal="left" vertical="center" wrapText="1"/>
    </xf>
    <xf numFmtId="4" fontId="0" fillId="2" borderId="48" xfId="49" applyNumberFormat="1" applyFon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4" fontId="0" fillId="0" borderId="0" xfId="49" applyNumberFormat="1" applyFont="1"/>
    <xf numFmtId="3" fontId="0" fillId="0" borderId="22" xfId="49" applyNumberFormat="1" applyFont="1" applyFill="1" applyBorder="1" applyAlignment="1">
      <alignment horizontal="center" vertical="center"/>
    </xf>
    <xf numFmtId="0" fontId="0" fillId="0" borderId="0" xfId="19" quotePrefix="1" applyFont="1"/>
    <xf numFmtId="0" fontId="34" fillId="0" borderId="11" xfId="19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81" fillId="24" borderId="22" xfId="48" applyFont="1" applyFill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/>
    </xf>
    <xf numFmtId="0" fontId="1" fillId="2" borderId="23" xfId="19" applyFont="1" applyFill="1" applyBorder="1" applyAlignment="1">
      <alignment horizontal="center"/>
    </xf>
    <xf numFmtId="1" fontId="48" fillId="2" borderId="13" xfId="19" applyNumberFormat="1" applyFont="1" applyFill="1" applyBorder="1" applyAlignment="1">
      <alignment horizontal="center" vertical="center" wrapText="1"/>
    </xf>
    <xf numFmtId="3" fontId="48" fillId="0" borderId="13" xfId="19" applyNumberFormat="1" applyFont="1" applyBorder="1" applyAlignment="1">
      <alignment horizontal="center" vertical="center" wrapText="1"/>
    </xf>
    <xf numFmtId="0" fontId="76" fillId="28" borderId="22" xfId="29" applyFont="1" applyFill="1" applyBorder="1" applyAlignment="1">
      <alignment horizontal="center" vertical="center"/>
    </xf>
    <xf numFmtId="0" fontId="81" fillId="29" borderId="22" xfId="48" applyFont="1" applyFill="1" applyBorder="1" applyAlignment="1">
      <alignment horizontal="center" vertical="center" shrinkToFit="1"/>
    </xf>
    <xf numFmtId="0" fontId="64" fillId="29" borderId="22" xfId="48" applyFont="1" applyFill="1" applyBorder="1" applyAlignment="1">
      <alignment horizontal="center" vertical="center" shrinkToFit="1"/>
    </xf>
    <xf numFmtId="3" fontId="0" fillId="28" borderId="22" xfId="49" applyNumberFormat="1" applyFont="1" applyFill="1" applyBorder="1" applyAlignment="1">
      <alignment horizontal="center" vertical="center"/>
    </xf>
    <xf numFmtId="165" fontId="1" fillId="2" borderId="49" xfId="46" applyNumberFormat="1" applyFill="1" applyBorder="1" applyAlignment="1">
      <alignment horizontal="center" vertical="center"/>
    </xf>
    <xf numFmtId="4" fontId="0" fillId="0" borderId="17" xfId="49" applyNumberFormat="1" applyFont="1" applyBorder="1" applyAlignment="1">
      <alignment horizontal="center" vertical="center"/>
    </xf>
    <xf numFmtId="0" fontId="34" fillId="18" borderId="23" xfId="0" applyFont="1" applyFill="1" applyBorder="1"/>
    <xf numFmtId="0" fontId="34" fillId="18" borderId="39" xfId="0" applyFont="1" applyFill="1" applyBorder="1"/>
    <xf numFmtId="0" fontId="34" fillId="0" borderId="12" xfId="19" applyFont="1" applyBorder="1" applyAlignment="1">
      <alignment horizontal="center" vertical="center" wrapText="1"/>
    </xf>
    <xf numFmtId="0" fontId="34" fillId="0" borderId="13" xfId="19" applyFont="1" applyBorder="1" applyAlignment="1">
      <alignment horizontal="center" vertical="center" wrapText="1"/>
    </xf>
    <xf numFmtId="0" fontId="76" fillId="28" borderId="22" xfId="29" applyFont="1" applyFill="1" applyBorder="1" applyAlignment="1">
      <alignment horizontal="center" vertical="center"/>
    </xf>
    <xf numFmtId="0" fontId="34" fillId="0" borderId="16" xfId="19" applyFont="1" applyBorder="1" applyAlignment="1">
      <alignment horizontal="center" vertical="center" wrapText="1"/>
    </xf>
    <xf numFmtId="0" fontId="34" fillId="0" borderId="22" xfId="19" applyFont="1" applyBorder="1" applyAlignment="1">
      <alignment horizontal="center" vertical="center" wrapText="1"/>
    </xf>
    <xf numFmtId="3" fontId="48" fillId="0" borderId="22" xfId="49" applyNumberFormat="1" applyFont="1" applyFill="1" applyBorder="1" applyAlignment="1">
      <alignment horizontal="center" vertical="center"/>
    </xf>
    <xf numFmtId="0" fontId="0" fillId="0" borderId="0" xfId="49" applyFont="1" applyAlignment="1">
      <alignment horizontal="center"/>
    </xf>
    <xf numFmtId="0" fontId="0" fillId="21" borderId="24" xfId="49" applyFont="1" applyFill="1" applyBorder="1" applyAlignment="1">
      <alignment horizontal="left" vertical="center"/>
    </xf>
    <xf numFmtId="0" fontId="64" fillId="19" borderId="23" xfId="48" applyFont="1" applyFill="1" applyBorder="1" applyAlignment="1">
      <alignment horizontal="left" vertical="center" shrinkToFit="1"/>
    </xf>
    <xf numFmtId="4" fontId="0" fillId="2" borderId="13" xfId="49" applyNumberFormat="1" applyFont="1" applyFill="1" applyBorder="1" applyAlignment="1">
      <alignment horizontal="center" vertical="center"/>
    </xf>
    <xf numFmtId="3" fontId="0" fillId="0" borderId="23" xfId="49" applyNumberFormat="1" applyFont="1" applyFill="1" applyBorder="1" applyAlignment="1">
      <alignment horizontal="center" vertical="center"/>
    </xf>
    <xf numFmtId="3" fontId="0" fillId="2" borderId="24" xfId="49" applyNumberFormat="1" applyFont="1" applyFill="1" applyBorder="1" applyAlignment="1">
      <alignment horizontal="center" vertical="center"/>
    </xf>
    <xf numFmtId="2" fontId="0" fillId="0" borderId="0" xfId="49" applyNumberFormat="1" applyFont="1"/>
    <xf numFmtId="4" fontId="0" fillId="0" borderId="22" xfId="49" applyNumberFormat="1" applyFont="1" applyFill="1" applyBorder="1" applyAlignment="1">
      <alignment horizontal="left" vertical="center" wrapText="1"/>
    </xf>
    <xf numFmtId="0" fontId="57" fillId="0" borderId="0" xfId="38" applyFont="1" applyFill="1" applyAlignment="1">
      <alignment horizontal="center"/>
    </xf>
    <xf numFmtId="0" fontId="21" fillId="16" borderId="0" xfId="0" applyFont="1" applyFill="1" applyBorder="1" applyAlignment="1">
      <alignment horizontal="center" shrinkToFit="1"/>
    </xf>
    <xf numFmtId="0" fontId="22" fillId="16" borderId="0" xfId="0" applyFont="1" applyFill="1" applyBorder="1" applyAlignment="1">
      <alignment horizontal="center" wrapText="1"/>
    </xf>
    <xf numFmtId="0" fontId="23" fillId="16" borderId="0" xfId="0" applyFont="1" applyFill="1" applyBorder="1" applyAlignment="1">
      <alignment horizontal="center" shrinkToFit="1"/>
    </xf>
    <xf numFmtId="0" fontId="22" fillId="16" borderId="0" xfId="0" applyFont="1" applyFill="1" applyBorder="1" applyAlignment="1">
      <alignment horizontal="center" shrinkToFit="1"/>
    </xf>
    <xf numFmtId="0" fontId="26" fillId="2" borderId="0" xfId="38" applyFont="1" applyFill="1" applyBorder="1" applyAlignment="1">
      <alignment horizontal="center" vertical="center" wrapText="1"/>
    </xf>
    <xf numFmtId="0" fontId="33" fillId="16" borderId="0" xfId="29" applyFont="1" applyFill="1" applyBorder="1" applyAlignment="1">
      <alignment horizontal="center" vertical="center"/>
    </xf>
    <xf numFmtId="0" fontId="45" fillId="0" borderId="0" xfId="19" applyBorder="1"/>
    <xf numFmtId="0" fontId="28" fillId="17" borderId="0" xfId="0" applyFont="1" applyFill="1" applyBorder="1" applyAlignment="1">
      <alignment horizontal="center"/>
    </xf>
    <xf numFmtId="0" fontId="25" fillId="0" borderId="0" xfId="29" applyAlignment="1">
      <alignment horizontal="center" vertical="center"/>
    </xf>
    <xf numFmtId="0" fontId="62" fillId="0" borderId="0" xfId="29" applyFont="1"/>
    <xf numFmtId="0" fontId="25" fillId="0" borderId="0" xfId="29"/>
    <xf numFmtId="0" fontId="25" fillId="0" borderId="0" xfId="29" applyFont="1" applyBorder="1" applyAlignment="1">
      <alignment horizontal="center" vertical="center"/>
    </xf>
    <xf numFmtId="0" fontId="33" fillId="22" borderId="0" xfId="48" applyFont="1" applyFill="1" applyBorder="1" applyAlignment="1">
      <alignment horizontal="center" shrinkToFit="1"/>
    </xf>
    <xf numFmtId="0" fontId="73" fillId="22" borderId="0" xfId="48" applyFont="1" applyFill="1" applyBorder="1" applyAlignment="1">
      <alignment horizontal="center" wrapText="1"/>
    </xf>
    <xf numFmtId="0" fontId="69" fillId="22" borderId="0" xfId="48" applyFont="1" applyFill="1" applyBorder="1" applyAlignment="1">
      <alignment horizontal="center" wrapText="1"/>
    </xf>
    <xf numFmtId="0" fontId="0" fillId="0" borderId="0" xfId="49" applyFont="1" applyAlignment="1">
      <alignment horizontal="center"/>
    </xf>
    <xf numFmtId="0" fontId="0" fillId="21" borderId="50" xfId="49" applyFont="1" applyFill="1" applyBorder="1" applyAlignment="1">
      <alignment horizontal="center" vertical="center" wrapText="1"/>
    </xf>
    <xf numFmtId="0" fontId="0" fillId="21" borderId="51" xfId="49" applyFont="1" applyFill="1" applyBorder="1" applyAlignment="1">
      <alignment horizontal="center" vertical="center" wrapText="1"/>
    </xf>
    <xf numFmtId="0" fontId="0" fillId="21" borderId="43" xfId="49" applyFont="1" applyFill="1" applyBorder="1" applyAlignment="1">
      <alignment horizontal="center" vertical="center" wrapText="1"/>
    </xf>
    <xf numFmtId="0" fontId="0" fillId="21" borderId="52" xfId="49" applyFont="1" applyFill="1" applyBorder="1" applyAlignment="1">
      <alignment horizontal="center" vertical="center" wrapText="1"/>
    </xf>
    <xf numFmtId="0" fontId="0" fillId="21" borderId="0" xfId="49" applyFont="1" applyFill="1" applyBorder="1" applyAlignment="1">
      <alignment horizontal="center" vertical="center" wrapText="1"/>
    </xf>
    <xf numFmtId="0" fontId="0" fillId="21" borderId="42" xfId="49" applyFont="1" applyFill="1" applyBorder="1" applyAlignment="1">
      <alignment horizontal="center" vertical="center" wrapText="1"/>
    </xf>
    <xf numFmtId="0" fontId="0" fillId="21" borderId="48" xfId="49" applyFont="1" applyFill="1" applyBorder="1" applyAlignment="1">
      <alignment horizontal="center" vertical="center" wrapText="1"/>
    </xf>
    <xf numFmtId="0" fontId="0" fillId="21" borderId="53" xfId="49" applyFont="1" applyFill="1" applyBorder="1" applyAlignment="1">
      <alignment horizontal="center" vertical="center" wrapText="1"/>
    </xf>
    <xf numFmtId="0" fontId="0" fillId="21" borderId="47" xfId="49" applyFont="1" applyFill="1" applyBorder="1" applyAlignment="1">
      <alignment horizontal="center" vertical="center" wrapText="1"/>
    </xf>
    <xf numFmtId="0" fontId="0" fillId="21" borderId="22" xfId="49" applyFont="1" applyFill="1" applyBorder="1" applyAlignment="1">
      <alignment horizontal="center" vertical="center" wrapText="1"/>
    </xf>
    <xf numFmtId="0" fontId="33" fillId="22" borderId="0" xfId="48" applyFont="1" applyFill="1" applyBorder="1" applyAlignment="1">
      <alignment horizontal="center" vertical="center" shrinkToFit="1"/>
    </xf>
    <xf numFmtId="0" fontId="73" fillId="22" borderId="0" xfId="48" applyFont="1" applyFill="1" applyBorder="1" applyAlignment="1">
      <alignment horizontal="center" vertical="center" wrapText="1"/>
    </xf>
    <xf numFmtId="0" fontId="69" fillId="22" borderId="0" xfId="48" applyFont="1" applyFill="1" applyBorder="1" applyAlignment="1">
      <alignment horizontal="center" vertical="center" wrapText="1"/>
    </xf>
    <xf numFmtId="0" fontId="71" fillId="0" borderId="38" xfId="49" applyFont="1" applyBorder="1" applyAlignment="1">
      <alignment vertical="center"/>
    </xf>
    <xf numFmtId="0" fontId="33" fillId="22" borderId="0" xfId="0" applyFont="1" applyFill="1" applyBorder="1" applyAlignment="1">
      <alignment horizontal="center" vertical="center" shrinkToFit="1"/>
    </xf>
    <xf numFmtId="0" fontId="73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horizontal="center" vertical="center" wrapText="1"/>
    </xf>
    <xf numFmtId="0" fontId="71" fillId="0" borderId="38" xfId="19" applyFont="1" applyBorder="1" applyAlignment="1">
      <alignment vertical="center"/>
    </xf>
    <xf numFmtId="4" fontId="0" fillId="0" borderId="23" xfId="19" applyNumberFormat="1" applyFont="1" applyFill="1" applyBorder="1" applyAlignment="1">
      <alignment horizontal="left" vertical="center"/>
    </xf>
    <xf numFmtId="4" fontId="0" fillId="0" borderId="24" xfId="19" applyNumberFormat="1" applyFont="1" applyFill="1" applyBorder="1" applyAlignment="1">
      <alignment horizontal="left" vertical="center"/>
    </xf>
    <xf numFmtId="4" fontId="0" fillId="0" borderId="39" xfId="19" applyNumberFormat="1" applyFont="1" applyFill="1" applyBorder="1" applyAlignment="1">
      <alignment horizontal="left" vertical="center"/>
    </xf>
    <xf numFmtId="4" fontId="79" fillId="0" borderId="23" xfId="49" applyNumberFormat="1" applyFont="1" applyFill="1" applyBorder="1" applyAlignment="1">
      <alignment horizontal="left" vertical="center" wrapText="1"/>
    </xf>
    <xf numFmtId="4" fontId="79" fillId="0" borderId="24" xfId="49" applyNumberFormat="1" applyFont="1" applyFill="1" applyBorder="1" applyAlignment="1">
      <alignment horizontal="left" vertical="center" wrapText="1"/>
    </xf>
    <xf numFmtId="4" fontId="79" fillId="0" borderId="39" xfId="49" applyNumberFormat="1" applyFont="1" applyFill="1" applyBorder="1" applyAlignment="1">
      <alignment horizontal="left" vertical="center" wrapText="1"/>
    </xf>
    <xf numFmtId="0" fontId="34" fillId="2" borderId="42" xfId="0" applyFont="1" applyFill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wrapText="1"/>
    </xf>
    <xf numFmtId="0" fontId="76" fillId="28" borderId="22" xfId="29" applyFont="1" applyFill="1" applyBorder="1" applyAlignment="1">
      <alignment horizontal="center" vertical="center"/>
    </xf>
    <xf numFmtId="0" fontId="76" fillId="28" borderId="40" xfId="29" applyFont="1" applyFill="1" applyBorder="1" applyAlignment="1">
      <alignment horizontal="center" vertical="center"/>
    </xf>
    <xf numFmtId="0" fontId="76" fillId="28" borderId="36" xfId="29" applyFont="1" applyFill="1" applyBorder="1" applyAlignment="1">
      <alignment horizontal="center" vertical="center"/>
    </xf>
    <xf numFmtId="0" fontId="76" fillId="28" borderId="37" xfId="29" applyFont="1" applyFill="1" applyBorder="1" applyAlignment="1">
      <alignment horizontal="center" vertical="center"/>
    </xf>
    <xf numFmtId="0" fontId="63" fillId="18" borderId="40" xfId="0" applyFont="1" applyFill="1" applyBorder="1" applyAlignment="1">
      <alignment horizontal="left" vertical="center" wrapText="1"/>
    </xf>
    <xf numFmtId="0" fontId="63" fillId="18" borderId="36" xfId="0" applyFont="1" applyFill="1" applyBorder="1" applyAlignment="1">
      <alignment horizontal="left" vertical="center" wrapText="1"/>
    </xf>
    <xf numFmtId="0" fontId="39" fillId="16" borderId="0" xfId="0" applyFont="1" applyFill="1" applyBorder="1" applyAlignment="1">
      <alignment horizontal="center" shrinkToFit="1"/>
    </xf>
    <xf numFmtId="0" fontId="36" fillId="16" borderId="19" xfId="29" applyFont="1" applyFill="1" applyBorder="1" applyAlignment="1">
      <alignment horizontal="center" vertical="center"/>
    </xf>
    <xf numFmtId="0" fontId="36" fillId="16" borderId="11" xfId="29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wrapText="1" shrinkToFit="1"/>
    </xf>
    <xf numFmtId="0" fontId="36" fillId="16" borderId="0" xfId="0" applyFont="1" applyFill="1" applyBorder="1" applyAlignment="1">
      <alignment horizontal="center" shrinkToFit="1"/>
    </xf>
    <xf numFmtId="0" fontId="37" fillId="16" borderId="0" xfId="0" applyFont="1" applyFill="1" applyBorder="1" applyAlignment="1">
      <alignment horizontal="center" wrapText="1"/>
    </xf>
    <xf numFmtId="0" fontId="38" fillId="16" borderId="0" xfId="0" applyFont="1" applyFill="1" applyBorder="1" applyAlignment="1">
      <alignment horizontal="center" shrinkToFit="1"/>
    </xf>
    <xf numFmtId="2" fontId="0" fillId="0" borderId="40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34" fillId="18" borderId="0" xfId="0" applyFont="1" applyFill="1" applyBorder="1" applyAlignment="1">
      <alignment horizontal="center"/>
    </xf>
    <xf numFmtId="0" fontId="36" fillId="16" borderId="0" xfId="29" applyFont="1" applyFill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Normal" xfId="19"/>
    <cellStyle name="Excel Built-in Normal 2" xfId="4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2 2" xfId="48"/>
    <cellStyle name="Обычный 2 2 6" xfId="39"/>
    <cellStyle name="Обычный 3" xfId="51"/>
    <cellStyle name="Обычный_Формы (август)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Примечание 2" xfId="52"/>
    <cellStyle name="Процентный" xfId="50" builtinId="5"/>
    <cellStyle name="Связанная ячейка" xfId="44" builtinId="24" customBuiltin="1"/>
    <cellStyle name="Текст предупреждения" xfId="45" builtinId="11" customBuiltin="1"/>
    <cellStyle name="Финансовый" xfId="46" builtinId="3"/>
    <cellStyle name="Хороший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B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99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png"/><Relationship Id="rId1" Type="http://schemas.openxmlformats.org/officeDocument/2006/relationships/image" Target="../media/image8.png"/><Relationship Id="rId6" Type="http://schemas.openxmlformats.org/officeDocument/2006/relationships/image" Target="../media/image65.png"/><Relationship Id="rId5" Type="http://schemas.openxmlformats.org/officeDocument/2006/relationships/image" Target="../media/image16.png"/><Relationship Id="rId4" Type="http://schemas.openxmlformats.org/officeDocument/2006/relationships/image" Target="../media/image6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6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16.png"/><Relationship Id="rId1" Type="http://schemas.openxmlformats.org/officeDocument/2006/relationships/image" Target="../media/image6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6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7" Type="http://schemas.openxmlformats.org/officeDocument/2006/relationships/image" Target="../media/image31.png"/><Relationship Id="rId2" Type="http://schemas.openxmlformats.org/officeDocument/2006/relationships/image" Target="../media/image27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2" Type="http://schemas.openxmlformats.org/officeDocument/2006/relationships/image" Target="../media/image33.jpeg"/><Relationship Id="rId1" Type="http://schemas.openxmlformats.org/officeDocument/2006/relationships/image" Target="../media/image16.png"/><Relationship Id="rId6" Type="http://schemas.openxmlformats.org/officeDocument/2006/relationships/image" Target="../media/image37.jpeg"/><Relationship Id="rId11" Type="http://schemas.openxmlformats.org/officeDocument/2006/relationships/image" Target="../media/image42.png"/><Relationship Id="rId5" Type="http://schemas.openxmlformats.org/officeDocument/2006/relationships/image" Target="../media/image36.jpeg"/><Relationship Id="rId10" Type="http://schemas.openxmlformats.org/officeDocument/2006/relationships/image" Target="../media/image41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7" Type="http://schemas.openxmlformats.org/officeDocument/2006/relationships/image" Target="../media/image48.jpe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7.jpeg"/><Relationship Id="rId5" Type="http://schemas.openxmlformats.org/officeDocument/2006/relationships/image" Target="../media/image46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1.jpeg"/><Relationship Id="rId7" Type="http://schemas.openxmlformats.org/officeDocument/2006/relationships/image" Target="../media/image54.jpeg"/><Relationship Id="rId12" Type="http://schemas.openxmlformats.org/officeDocument/2006/relationships/image" Target="../media/image59.png"/><Relationship Id="rId2" Type="http://schemas.openxmlformats.org/officeDocument/2006/relationships/image" Target="../media/image50.jpeg"/><Relationship Id="rId1" Type="http://schemas.openxmlformats.org/officeDocument/2006/relationships/image" Target="../media/image49.png"/><Relationship Id="rId6" Type="http://schemas.openxmlformats.org/officeDocument/2006/relationships/image" Target="../media/image53.png"/><Relationship Id="rId11" Type="http://schemas.openxmlformats.org/officeDocument/2006/relationships/image" Target="../media/image58.png"/><Relationship Id="rId5" Type="http://schemas.openxmlformats.org/officeDocument/2006/relationships/image" Target="../media/image52.jpeg"/><Relationship Id="rId10" Type="http://schemas.openxmlformats.org/officeDocument/2006/relationships/image" Target="../media/image57.png"/><Relationship Id="rId4" Type="http://schemas.openxmlformats.org/officeDocument/2006/relationships/image" Target="../media/image16.png"/><Relationship Id="rId9" Type="http://schemas.openxmlformats.org/officeDocument/2006/relationships/image" Target="../media/image5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61.jpeg"/><Relationship Id="rId1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104775</xdr:rowOff>
    </xdr:from>
    <xdr:to>
      <xdr:col>1</xdr:col>
      <xdr:colOff>2247900</xdr:colOff>
      <xdr:row>3</xdr:row>
      <xdr:rowOff>66675</xdr:rowOff>
    </xdr:to>
    <xdr:pic>
      <xdr:nvPicPr>
        <xdr:cNvPr id="20500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2200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485775</xdr:colOff>
      <xdr:row>36</xdr:row>
      <xdr:rowOff>28575</xdr:rowOff>
    </xdr:from>
    <xdr:to>
      <xdr:col>5</xdr:col>
      <xdr:colOff>295275</xdr:colOff>
      <xdr:row>43</xdr:row>
      <xdr:rowOff>76200</xdr:rowOff>
    </xdr:to>
    <xdr:pic>
      <xdr:nvPicPr>
        <xdr:cNvPr id="205005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6515100"/>
          <a:ext cx="11906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24</xdr:row>
      <xdr:rowOff>140073</xdr:rowOff>
    </xdr:from>
    <xdr:to>
      <xdr:col>5</xdr:col>
      <xdr:colOff>364752</xdr:colOff>
      <xdr:row>33</xdr:row>
      <xdr:rowOff>130548</xdr:rowOff>
    </xdr:to>
    <xdr:pic>
      <xdr:nvPicPr>
        <xdr:cNvPr id="205006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3837" y="4364691"/>
          <a:ext cx="1200150" cy="140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255493</xdr:colOff>
      <xdr:row>12</xdr:row>
      <xdr:rowOff>119902</xdr:rowOff>
    </xdr:from>
    <xdr:to>
      <xdr:col>1</xdr:col>
      <xdr:colOff>1071841</xdr:colOff>
      <xdr:row>22</xdr:row>
      <xdr:rowOff>32496</xdr:rowOff>
    </xdr:to>
    <xdr:pic>
      <xdr:nvPicPr>
        <xdr:cNvPr id="205009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4" y="2338667"/>
          <a:ext cx="816348" cy="140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1117786</xdr:colOff>
      <xdr:row>12</xdr:row>
      <xdr:rowOff>65555</xdr:rowOff>
    </xdr:from>
    <xdr:to>
      <xdr:col>1</xdr:col>
      <xdr:colOff>1860736</xdr:colOff>
      <xdr:row>21</xdr:row>
      <xdr:rowOff>222437</xdr:rowOff>
    </xdr:to>
    <xdr:pic>
      <xdr:nvPicPr>
        <xdr:cNvPr id="20501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257" y="2284320"/>
          <a:ext cx="742950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577663</xdr:colOff>
      <xdr:row>26</xdr:row>
      <xdr:rowOff>17369</xdr:rowOff>
    </xdr:from>
    <xdr:to>
      <xdr:col>1</xdr:col>
      <xdr:colOff>1977838</xdr:colOff>
      <xdr:row>33</xdr:row>
      <xdr:rowOff>93569</xdr:rowOff>
    </xdr:to>
    <xdr:pic>
      <xdr:nvPicPr>
        <xdr:cNvPr id="205011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134" y="4555751"/>
          <a:ext cx="1400175" cy="1174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525556</xdr:colOff>
      <xdr:row>14</xdr:row>
      <xdr:rowOff>110938</xdr:rowOff>
    </xdr:from>
    <xdr:to>
      <xdr:col>5</xdr:col>
      <xdr:colOff>449356</xdr:colOff>
      <xdr:row>22</xdr:row>
      <xdr:rowOff>70597</xdr:rowOff>
    </xdr:to>
    <xdr:pic>
      <xdr:nvPicPr>
        <xdr:cNvPr id="20501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791" y="2643467"/>
          <a:ext cx="685800" cy="1136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35</xdr:row>
      <xdr:rowOff>19050</xdr:rowOff>
    </xdr:from>
    <xdr:to>
      <xdr:col>9</xdr:col>
      <xdr:colOff>866775</xdr:colOff>
      <xdr:row>43</xdr:row>
      <xdr:rowOff>85725</xdr:rowOff>
    </xdr:to>
    <xdr:pic>
      <xdr:nvPicPr>
        <xdr:cNvPr id="205013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343650"/>
          <a:ext cx="13049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13</xdr:row>
      <xdr:rowOff>66675</xdr:rowOff>
    </xdr:from>
    <xdr:to>
      <xdr:col>4</xdr:col>
      <xdr:colOff>438150</xdr:colOff>
      <xdr:row>21</xdr:row>
      <xdr:rowOff>133350</xdr:rowOff>
    </xdr:to>
    <xdr:pic>
      <xdr:nvPicPr>
        <xdr:cNvPr id="205014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476500"/>
          <a:ext cx="7810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611841</xdr:colOff>
      <xdr:row>36</xdr:row>
      <xdr:rowOff>12326</xdr:rowOff>
    </xdr:from>
    <xdr:to>
      <xdr:col>1</xdr:col>
      <xdr:colOff>1618689</xdr:colOff>
      <xdr:row>43</xdr:row>
      <xdr:rowOff>7844</xdr:rowOff>
    </xdr:to>
    <xdr:pic>
      <xdr:nvPicPr>
        <xdr:cNvPr id="2050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312" y="6377267"/>
          <a:ext cx="1006848" cy="109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523875</xdr:colOff>
      <xdr:row>23</xdr:row>
      <xdr:rowOff>200025</xdr:rowOff>
    </xdr:from>
    <xdr:to>
      <xdr:col>9</xdr:col>
      <xdr:colOff>990600</xdr:colOff>
      <xdr:row>32</xdr:row>
      <xdr:rowOff>104775</xdr:rowOff>
    </xdr:to>
    <xdr:pic>
      <xdr:nvPicPr>
        <xdr:cNvPr id="205017" name="Picture 12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4276725"/>
          <a:ext cx="10858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46</xdr:row>
      <xdr:rowOff>28575</xdr:rowOff>
    </xdr:from>
    <xdr:to>
      <xdr:col>5</xdr:col>
      <xdr:colOff>76200</xdr:colOff>
      <xdr:row>54</xdr:row>
      <xdr:rowOff>104775</xdr:rowOff>
    </xdr:to>
    <xdr:pic>
      <xdr:nvPicPr>
        <xdr:cNvPr id="205018" name="Picture 140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296275"/>
          <a:ext cx="1076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47</xdr:row>
      <xdr:rowOff>161925</xdr:rowOff>
    </xdr:from>
    <xdr:to>
      <xdr:col>9</xdr:col>
      <xdr:colOff>590550</xdr:colOff>
      <xdr:row>54</xdr:row>
      <xdr:rowOff>209550</xdr:rowOff>
    </xdr:to>
    <xdr:pic>
      <xdr:nvPicPr>
        <xdr:cNvPr id="205019" name="Picture 116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8648700"/>
          <a:ext cx="18097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46</xdr:row>
      <xdr:rowOff>209550</xdr:rowOff>
    </xdr:from>
    <xdr:to>
      <xdr:col>1</xdr:col>
      <xdr:colOff>1952625</xdr:colOff>
      <xdr:row>54</xdr:row>
      <xdr:rowOff>190500</xdr:rowOff>
    </xdr:to>
    <xdr:pic>
      <xdr:nvPicPr>
        <xdr:cNvPr id="205020" name="Рисунок 8" descr="1511857246_milan3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8477250"/>
          <a:ext cx="14097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67234</xdr:colOff>
      <xdr:row>14</xdr:row>
      <xdr:rowOff>11205</xdr:rowOff>
    </xdr:from>
    <xdr:to>
      <xdr:col>9</xdr:col>
      <xdr:colOff>617724</xdr:colOff>
      <xdr:row>21</xdr:row>
      <xdr:rowOff>207205</xdr:rowOff>
    </xdr:to>
    <xdr:pic>
      <xdr:nvPicPr>
        <xdr:cNvPr id="19" name="Picture 2064" descr="1540969032_klio-d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7" y="2543734"/>
          <a:ext cx="1166813" cy="113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8</xdr:row>
      <xdr:rowOff>61913</xdr:rowOff>
    </xdr:from>
    <xdr:to>
      <xdr:col>0</xdr:col>
      <xdr:colOff>1654969</xdr:colOff>
      <xdr:row>15</xdr:row>
      <xdr:rowOff>71438</xdr:rowOff>
    </xdr:to>
    <xdr:pic>
      <xdr:nvPicPr>
        <xdr:cNvPr id="212042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371726"/>
          <a:ext cx="14763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752477</xdr:colOff>
      <xdr:row>62</xdr:row>
      <xdr:rowOff>142876</xdr:rowOff>
    </xdr:from>
    <xdr:to>
      <xdr:col>2</xdr:col>
      <xdr:colOff>2333627</xdr:colOff>
      <xdr:row>79</xdr:row>
      <xdr:rowOff>52389</xdr:rowOff>
    </xdr:to>
    <xdr:pic>
      <xdr:nvPicPr>
        <xdr:cNvPr id="212043" name="Рисунок 6" descr="Моноблок 1 вент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696" y="14870907"/>
          <a:ext cx="2926556" cy="2707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80961</xdr:colOff>
      <xdr:row>63</xdr:row>
      <xdr:rowOff>64296</xdr:rowOff>
    </xdr:from>
    <xdr:to>
      <xdr:col>6</xdr:col>
      <xdr:colOff>904875</xdr:colOff>
      <xdr:row>79</xdr:row>
      <xdr:rowOff>73821</xdr:rowOff>
    </xdr:to>
    <xdr:pic>
      <xdr:nvPicPr>
        <xdr:cNvPr id="212044" name="Рисунок 7" descr="моноблок 2 вент.g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805" y="14959015"/>
          <a:ext cx="3074195" cy="264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750094</xdr:colOff>
      <xdr:row>62</xdr:row>
      <xdr:rowOff>133350</xdr:rowOff>
    </xdr:from>
    <xdr:to>
      <xdr:col>11</xdr:col>
      <xdr:colOff>1104900</xdr:colOff>
      <xdr:row>80</xdr:row>
      <xdr:rowOff>0</xdr:rowOff>
    </xdr:to>
    <xdr:pic>
      <xdr:nvPicPr>
        <xdr:cNvPr id="212045" name="Picture 745" descr="4 030 331 Моноблок LMN331_для паспорта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8" t="1221" r="16704"/>
        <a:stretch>
          <a:fillRect/>
        </a:stretch>
      </xdr:blipFill>
      <xdr:spPr bwMode="auto">
        <a:xfrm>
          <a:off x="11906250" y="14861381"/>
          <a:ext cx="3081338" cy="2976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226220</xdr:colOff>
      <xdr:row>23</xdr:row>
      <xdr:rowOff>214313</xdr:rowOff>
    </xdr:from>
    <xdr:to>
      <xdr:col>0</xdr:col>
      <xdr:colOff>1595437</xdr:colOff>
      <xdr:row>30</xdr:row>
      <xdr:rowOff>22248</xdr:rowOff>
    </xdr:to>
    <xdr:pic>
      <xdr:nvPicPr>
        <xdr:cNvPr id="14" name="Рисунок 13" descr="Z:\Изображение моделей\МХМ\Оборудование из каталога\MMN 338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220" y="6060282"/>
          <a:ext cx="1369217" cy="142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8</xdr:row>
      <xdr:rowOff>219074</xdr:rowOff>
    </xdr:from>
    <xdr:to>
      <xdr:col>0</xdr:col>
      <xdr:colOff>1343025</xdr:colOff>
      <xdr:row>15</xdr:row>
      <xdr:rowOff>42862</xdr:rowOff>
    </xdr:to>
    <xdr:pic>
      <xdr:nvPicPr>
        <xdr:cNvPr id="214056" name="Picture 12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28887"/>
          <a:ext cx="1076325" cy="1443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266700</xdr:colOff>
      <xdr:row>38</xdr:row>
      <xdr:rowOff>219074</xdr:rowOff>
    </xdr:from>
    <xdr:ext cx="1076325" cy="1443038"/>
    <xdr:pic>
      <xdr:nvPicPr>
        <xdr:cNvPr id="4" name="Picture 12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28887"/>
          <a:ext cx="1076325" cy="1443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2705100</xdr:colOff>
      <xdr:row>3</xdr:row>
      <xdr:rowOff>142875</xdr:rowOff>
    </xdr:to>
    <xdr:pic>
      <xdr:nvPicPr>
        <xdr:cNvPr id="21099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2505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1</xdr:row>
      <xdr:rowOff>0</xdr:rowOff>
    </xdr:from>
    <xdr:to>
      <xdr:col>0</xdr:col>
      <xdr:colOff>2705100</xdr:colOff>
      <xdr:row>3</xdr:row>
      <xdr:rowOff>142875</xdr:rowOff>
    </xdr:to>
    <xdr:pic>
      <xdr:nvPicPr>
        <xdr:cNvPr id="21099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2505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171450</xdr:rowOff>
    </xdr:from>
    <xdr:to>
      <xdr:col>0</xdr:col>
      <xdr:colOff>2905125</xdr:colOff>
      <xdr:row>3</xdr:row>
      <xdr:rowOff>352425</xdr:rowOff>
    </xdr:to>
    <xdr:pic>
      <xdr:nvPicPr>
        <xdr:cNvPr id="21099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1450"/>
          <a:ext cx="27146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</xdr:row>
      <xdr:rowOff>104775</xdr:rowOff>
    </xdr:from>
    <xdr:to>
      <xdr:col>0</xdr:col>
      <xdr:colOff>2409825</xdr:colOff>
      <xdr:row>17</xdr:row>
      <xdr:rowOff>76200</xdr:rowOff>
    </xdr:to>
    <xdr:pic>
      <xdr:nvPicPr>
        <xdr:cNvPr id="21099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19325"/>
          <a:ext cx="23145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962025</xdr:colOff>
      <xdr:row>3</xdr:row>
      <xdr:rowOff>400050</xdr:rowOff>
    </xdr:to>
    <xdr:pic>
      <xdr:nvPicPr>
        <xdr:cNvPr id="215064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905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5</xdr:row>
      <xdr:rowOff>152400</xdr:rowOff>
    </xdr:from>
    <xdr:to>
      <xdr:col>0</xdr:col>
      <xdr:colOff>1638300</xdr:colOff>
      <xdr:row>9</xdr:row>
      <xdr:rowOff>123825</xdr:rowOff>
    </xdr:to>
    <xdr:pic>
      <xdr:nvPicPr>
        <xdr:cNvPr id="215065" name="Picture 14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0650"/>
          <a:ext cx="11430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0</xdr:row>
      <xdr:rowOff>33078</xdr:rowOff>
    </xdr:from>
    <xdr:to>
      <xdr:col>0</xdr:col>
      <xdr:colOff>1746251</xdr:colOff>
      <xdr:row>3</xdr:row>
      <xdr:rowOff>1785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33078"/>
          <a:ext cx="1714500" cy="635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440532</xdr:colOff>
      <xdr:row>7</xdr:row>
      <xdr:rowOff>142872</xdr:rowOff>
    </xdr:from>
    <xdr:to>
      <xdr:col>0</xdr:col>
      <xdr:colOff>1240632</xdr:colOff>
      <xdr:row>13</xdr:row>
      <xdr:rowOff>35719</xdr:rowOff>
    </xdr:to>
    <xdr:pic>
      <xdr:nvPicPr>
        <xdr:cNvPr id="3" name="Рисунок 1" descr="Капри-390-С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2" y="1940716"/>
          <a:ext cx="800100" cy="1488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452438</xdr:colOff>
      <xdr:row>16</xdr:row>
      <xdr:rowOff>23812</xdr:rowOff>
    </xdr:from>
    <xdr:to>
      <xdr:col>0</xdr:col>
      <xdr:colOff>1226345</xdr:colOff>
      <xdr:row>21</xdr:row>
      <xdr:rowOff>166686</xdr:rowOff>
    </xdr:to>
    <xdr:pic>
      <xdr:nvPicPr>
        <xdr:cNvPr id="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4226718"/>
          <a:ext cx="773907" cy="154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404813</xdr:colOff>
      <xdr:row>25</xdr:row>
      <xdr:rowOff>178593</xdr:rowOff>
    </xdr:from>
    <xdr:to>
      <xdr:col>0</xdr:col>
      <xdr:colOff>1376363</xdr:colOff>
      <xdr:row>31</xdr:row>
      <xdr:rowOff>61118</xdr:rowOff>
    </xdr:to>
    <xdr:pic>
      <xdr:nvPicPr>
        <xdr:cNvPr id="5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6298406"/>
          <a:ext cx="971550" cy="145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452437</xdr:colOff>
      <xdr:row>36</xdr:row>
      <xdr:rowOff>250031</xdr:rowOff>
    </xdr:from>
    <xdr:to>
      <xdr:col>0</xdr:col>
      <xdr:colOff>1252537</xdr:colOff>
      <xdr:row>42</xdr:row>
      <xdr:rowOff>111919</xdr:rowOff>
    </xdr:to>
    <xdr:pic>
      <xdr:nvPicPr>
        <xdr:cNvPr id="6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9251156"/>
          <a:ext cx="800100" cy="144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464343</xdr:colOff>
      <xdr:row>44</xdr:row>
      <xdr:rowOff>190500</xdr:rowOff>
    </xdr:from>
    <xdr:to>
      <xdr:col>0</xdr:col>
      <xdr:colOff>1285874</xdr:colOff>
      <xdr:row>50</xdr:row>
      <xdr:rowOff>44450</xdr:rowOff>
    </xdr:to>
    <xdr:pic>
      <xdr:nvPicPr>
        <xdr:cNvPr id="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11287125"/>
          <a:ext cx="821531" cy="142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583406</xdr:colOff>
      <xdr:row>52</xdr:row>
      <xdr:rowOff>119062</xdr:rowOff>
    </xdr:from>
    <xdr:to>
      <xdr:col>0</xdr:col>
      <xdr:colOff>1226343</xdr:colOff>
      <xdr:row>57</xdr:row>
      <xdr:rowOff>151341</xdr:rowOff>
    </xdr:to>
    <xdr:pic>
      <xdr:nvPicPr>
        <xdr:cNvPr id="8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" y="13311187"/>
          <a:ext cx="642937" cy="134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654844</xdr:colOff>
      <xdr:row>73</xdr:row>
      <xdr:rowOff>250032</xdr:rowOff>
    </xdr:from>
    <xdr:to>
      <xdr:col>0</xdr:col>
      <xdr:colOff>1464469</xdr:colOff>
      <xdr:row>79</xdr:row>
      <xdr:rowOff>171715</xdr:rowOff>
    </xdr:to>
    <xdr:pic>
      <xdr:nvPicPr>
        <xdr:cNvPr id="9" name="Picture 119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844" y="19502438"/>
          <a:ext cx="809625" cy="1493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82</xdr:row>
      <xdr:rowOff>95250</xdr:rowOff>
    </xdr:from>
    <xdr:to>
      <xdr:col>0</xdr:col>
      <xdr:colOff>1369219</xdr:colOff>
      <xdr:row>88</xdr:row>
      <xdr:rowOff>9525</xdr:rowOff>
    </xdr:to>
    <xdr:pic>
      <xdr:nvPicPr>
        <xdr:cNvPr id="10" name="Picture 119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443156"/>
          <a:ext cx="103584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535781</xdr:colOff>
      <xdr:row>93</xdr:row>
      <xdr:rowOff>107157</xdr:rowOff>
    </xdr:from>
    <xdr:to>
      <xdr:col>0</xdr:col>
      <xdr:colOff>1307306</xdr:colOff>
      <xdr:row>97</xdr:row>
      <xdr:rowOff>115358</xdr:rowOff>
    </xdr:to>
    <xdr:pic>
      <xdr:nvPicPr>
        <xdr:cNvPr id="11" name="Picture 136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23538657"/>
          <a:ext cx="771525" cy="106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102</xdr:row>
      <xdr:rowOff>71438</xdr:rowOff>
    </xdr:from>
    <xdr:to>
      <xdr:col>0</xdr:col>
      <xdr:colOff>1390888</xdr:colOff>
      <xdr:row>107</xdr:row>
      <xdr:rowOff>0</xdr:rowOff>
    </xdr:to>
    <xdr:pic>
      <xdr:nvPicPr>
        <xdr:cNvPr id="12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872282"/>
          <a:ext cx="819388" cy="125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0</xdr:row>
      <xdr:rowOff>33078</xdr:rowOff>
    </xdr:from>
    <xdr:to>
      <xdr:col>0</xdr:col>
      <xdr:colOff>1746251</xdr:colOff>
      <xdr:row>3</xdr:row>
      <xdr:rowOff>1785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33078"/>
          <a:ext cx="1714500" cy="635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452438</xdr:colOff>
      <xdr:row>9</xdr:row>
      <xdr:rowOff>107156</xdr:rowOff>
    </xdr:from>
    <xdr:to>
      <xdr:col>0</xdr:col>
      <xdr:colOff>1252538</xdr:colOff>
      <xdr:row>14</xdr:row>
      <xdr:rowOff>219076</xdr:rowOff>
    </xdr:to>
    <xdr:pic>
      <xdr:nvPicPr>
        <xdr:cNvPr id="3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2440781"/>
          <a:ext cx="800100" cy="144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511968</xdr:colOff>
      <xdr:row>26</xdr:row>
      <xdr:rowOff>119062</xdr:rowOff>
    </xdr:from>
    <xdr:to>
      <xdr:col>0</xdr:col>
      <xdr:colOff>1285875</xdr:colOff>
      <xdr:row>32</xdr:row>
      <xdr:rowOff>107155</xdr:rowOff>
    </xdr:to>
    <xdr:pic>
      <xdr:nvPicPr>
        <xdr:cNvPr id="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8" y="7215187"/>
          <a:ext cx="773907" cy="1547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0</xdr:col>
      <xdr:colOff>1762125</xdr:colOff>
      <xdr:row>2</xdr:row>
      <xdr:rowOff>200025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714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347828</xdr:colOff>
      <xdr:row>8</xdr:row>
      <xdr:rowOff>95251</xdr:rowOff>
    </xdr:from>
    <xdr:to>
      <xdr:col>0</xdr:col>
      <xdr:colOff>1393031</xdr:colOff>
      <xdr:row>13</xdr:row>
      <xdr:rowOff>11907</xdr:rowOff>
    </xdr:to>
    <xdr:pic>
      <xdr:nvPicPr>
        <xdr:cNvPr id="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828" y="2083595"/>
          <a:ext cx="1045203" cy="988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297657</xdr:colOff>
      <xdr:row>23</xdr:row>
      <xdr:rowOff>130969</xdr:rowOff>
    </xdr:from>
    <xdr:to>
      <xdr:col>0</xdr:col>
      <xdr:colOff>1440657</xdr:colOff>
      <xdr:row>28</xdr:row>
      <xdr:rowOff>52808</xdr:rowOff>
    </xdr:to>
    <xdr:pic>
      <xdr:nvPicPr>
        <xdr:cNvPr id="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5381625"/>
          <a:ext cx="1143000" cy="993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404812</xdr:colOff>
      <xdr:row>42</xdr:row>
      <xdr:rowOff>130969</xdr:rowOff>
    </xdr:from>
    <xdr:to>
      <xdr:col>0</xdr:col>
      <xdr:colOff>1462087</xdr:colOff>
      <xdr:row>47</xdr:row>
      <xdr:rowOff>167109</xdr:rowOff>
    </xdr:to>
    <xdr:pic>
      <xdr:nvPicPr>
        <xdr:cNvPr id="5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" y="9501188"/>
          <a:ext cx="1057275" cy="11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362558</xdr:colOff>
      <xdr:row>83</xdr:row>
      <xdr:rowOff>178594</xdr:rowOff>
    </xdr:from>
    <xdr:to>
      <xdr:col>0</xdr:col>
      <xdr:colOff>1428750</xdr:colOff>
      <xdr:row>87</xdr:row>
      <xdr:rowOff>190500</xdr:rowOff>
    </xdr:to>
    <xdr:pic>
      <xdr:nvPicPr>
        <xdr:cNvPr id="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558" y="18430875"/>
          <a:ext cx="1066192" cy="86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317086</xdr:colOff>
      <xdr:row>96</xdr:row>
      <xdr:rowOff>166688</xdr:rowOff>
    </xdr:from>
    <xdr:to>
      <xdr:col>0</xdr:col>
      <xdr:colOff>1466849</xdr:colOff>
      <xdr:row>101</xdr:row>
      <xdr:rowOff>47625</xdr:rowOff>
    </xdr:to>
    <xdr:pic>
      <xdr:nvPicPr>
        <xdr:cNvPr id="7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86" y="21252657"/>
          <a:ext cx="1149763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350905</xdr:colOff>
      <xdr:row>139</xdr:row>
      <xdr:rowOff>119062</xdr:rowOff>
    </xdr:from>
    <xdr:to>
      <xdr:col>0</xdr:col>
      <xdr:colOff>1666875</xdr:colOff>
      <xdr:row>144</xdr:row>
      <xdr:rowOff>107156</xdr:rowOff>
    </xdr:to>
    <xdr:pic>
      <xdr:nvPicPr>
        <xdr:cNvPr id="8" name="Picture 137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05" y="30468093"/>
          <a:ext cx="1315970" cy="1059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12</xdr:row>
      <xdr:rowOff>188117</xdr:rowOff>
    </xdr:from>
    <xdr:to>
      <xdr:col>0</xdr:col>
      <xdr:colOff>1583531</xdr:colOff>
      <xdr:row>15</xdr:row>
      <xdr:rowOff>189917</xdr:rowOff>
    </xdr:to>
    <xdr:pic>
      <xdr:nvPicPr>
        <xdr:cNvPr id="2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33711"/>
          <a:ext cx="1469231" cy="62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214312</xdr:colOff>
      <xdr:row>6</xdr:row>
      <xdr:rowOff>83343</xdr:rowOff>
    </xdr:from>
    <xdr:to>
      <xdr:col>0</xdr:col>
      <xdr:colOff>1381125</xdr:colOff>
      <xdr:row>11</xdr:row>
      <xdr:rowOff>149076</xdr:rowOff>
    </xdr:to>
    <xdr:pic>
      <xdr:nvPicPr>
        <xdr:cNvPr id="3" name="Picture 2064" descr="1540969032_klio-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1643062"/>
          <a:ext cx="1166813" cy="113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21171</xdr:rowOff>
    </xdr:from>
    <xdr:to>
      <xdr:col>0</xdr:col>
      <xdr:colOff>1770063</xdr:colOff>
      <xdr:row>2</xdr:row>
      <xdr:rowOff>204191</xdr:rowOff>
    </xdr:to>
    <xdr:pic>
      <xdr:nvPicPr>
        <xdr:cNvPr id="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1"/>
          <a:ext cx="1714500" cy="623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452437</xdr:colOff>
      <xdr:row>5</xdr:row>
      <xdr:rowOff>238126</xdr:rowOff>
    </xdr:from>
    <xdr:to>
      <xdr:col>0</xdr:col>
      <xdr:colOff>1345406</xdr:colOff>
      <xdr:row>8</xdr:row>
      <xdr:rowOff>207858</xdr:rowOff>
    </xdr:to>
    <xdr:pic>
      <xdr:nvPicPr>
        <xdr:cNvPr id="3" name="Picture 1048" descr="1560424476_morozheni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1607345"/>
          <a:ext cx="892969" cy="6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392906</xdr:colOff>
      <xdr:row>10</xdr:row>
      <xdr:rowOff>130969</xdr:rowOff>
    </xdr:from>
    <xdr:to>
      <xdr:col>0</xdr:col>
      <xdr:colOff>1472975</xdr:colOff>
      <xdr:row>15</xdr:row>
      <xdr:rowOff>166687</xdr:rowOff>
    </xdr:to>
    <xdr:pic>
      <xdr:nvPicPr>
        <xdr:cNvPr id="4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2667000"/>
          <a:ext cx="1080069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595314</xdr:colOff>
      <xdr:row>23</xdr:row>
      <xdr:rowOff>35721</xdr:rowOff>
    </xdr:from>
    <xdr:to>
      <xdr:col>0</xdr:col>
      <xdr:colOff>1321236</xdr:colOff>
      <xdr:row>26</xdr:row>
      <xdr:rowOff>190501</xdr:rowOff>
    </xdr:to>
    <xdr:pic>
      <xdr:nvPicPr>
        <xdr:cNvPr id="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4" y="5405440"/>
          <a:ext cx="725922" cy="797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488156</xdr:colOff>
      <xdr:row>29</xdr:row>
      <xdr:rowOff>107155</xdr:rowOff>
    </xdr:from>
    <xdr:to>
      <xdr:col>0</xdr:col>
      <xdr:colOff>1373981</xdr:colOff>
      <xdr:row>33</xdr:row>
      <xdr:rowOff>214311</xdr:rowOff>
    </xdr:to>
    <xdr:pic>
      <xdr:nvPicPr>
        <xdr:cNvPr id="6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" y="6810374"/>
          <a:ext cx="885825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547689</xdr:colOff>
      <xdr:row>40</xdr:row>
      <xdr:rowOff>23814</xdr:rowOff>
    </xdr:from>
    <xdr:to>
      <xdr:col>0</xdr:col>
      <xdr:colOff>1262063</xdr:colOff>
      <xdr:row>44</xdr:row>
      <xdr:rowOff>5177</xdr:rowOff>
    </xdr:to>
    <xdr:pic>
      <xdr:nvPicPr>
        <xdr:cNvPr id="7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8703470"/>
          <a:ext cx="714374" cy="83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583407</xdr:colOff>
      <xdr:row>45</xdr:row>
      <xdr:rowOff>11906</xdr:rowOff>
    </xdr:from>
    <xdr:to>
      <xdr:col>0</xdr:col>
      <xdr:colOff>1369219</xdr:colOff>
      <xdr:row>49</xdr:row>
      <xdr:rowOff>9131</xdr:rowOff>
    </xdr:to>
    <xdr:pic>
      <xdr:nvPicPr>
        <xdr:cNvPr id="8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7" y="9810750"/>
          <a:ext cx="785812" cy="85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416719</xdr:colOff>
      <xdr:row>50</xdr:row>
      <xdr:rowOff>11907</xdr:rowOff>
    </xdr:from>
    <xdr:to>
      <xdr:col>0</xdr:col>
      <xdr:colOff>1404938</xdr:colOff>
      <xdr:row>53</xdr:row>
      <xdr:rowOff>162539</xdr:rowOff>
    </xdr:to>
    <xdr:pic>
      <xdr:nvPicPr>
        <xdr:cNvPr id="9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10929938"/>
          <a:ext cx="988219" cy="79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738187</xdr:colOff>
      <xdr:row>54</xdr:row>
      <xdr:rowOff>202407</xdr:rowOff>
    </xdr:from>
    <xdr:to>
      <xdr:col>0</xdr:col>
      <xdr:colOff>1262062</xdr:colOff>
      <xdr:row>58</xdr:row>
      <xdr:rowOff>34231</xdr:rowOff>
    </xdr:to>
    <xdr:pic>
      <xdr:nvPicPr>
        <xdr:cNvPr id="1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11977688"/>
          <a:ext cx="523875" cy="73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833437</xdr:colOff>
      <xdr:row>58</xdr:row>
      <xdr:rowOff>166687</xdr:rowOff>
    </xdr:from>
    <xdr:to>
      <xdr:col>0</xdr:col>
      <xdr:colOff>1330603</xdr:colOff>
      <xdr:row>63</xdr:row>
      <xdr:rowOff>35719</xdr:rowOff>
    </xdr:to>
    <xdr:pic>
      <xdr:nvPicPr>
        <xdr:cNvPr id="11" name="Рисунок 22" descr="Холодильный шкаф Veneto RS-0,4 (нерж.)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12846843"/>
          <a:ext cx="497166" cy="98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631031</xdr:colOff>
      <xdr:row>71</xdr:row>
      <xdr:rowOff>238126</xdr:rowOff>
    </xdr:from>
    <xdr:to>
      <xdr:col>0</xdr:col>
      <xdr:colOff>1369219</xdr:colOff>
      <xdr:row>75</xdr:row>
      <xdr:rowOff>200274</xdr:rowOff>
    </xdr:to>
    <xdr:pic>
      <xdr:nvPicPr>
        <xdr:cNvPr id="12" name="Picture 107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1" y="15799595"/>
          <a:ext cx="738188" cy="86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511969</xdr:colOff>
      <xdr:row>65</xdr:row>
      <xdr:rowOff>35718</xdr:rowOff>
    </xdr:from>
    <xdr:to>
      <xdr:col>0</xdr:col>
      <xdr:colOff>1333500</xdr:colOff>
      <xdr:row>69</xdr:row>
      <xdr:rowOff>100595</xdr:rowOff>
    </xdr:to>
    <xdr:pic>
      <xdr:nvPicPr>
        <xdr:cNvPr id="1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4311312"/>
          <a:ext cx="821531" cy="922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11</xdr:row>
      <xdr:rowOff>152398</xdr:rowOff>
    </xdr:from>
    <xdr:to>
      <xdr:col>0</xdr:col>
      <xdr:colOff>1355582</xdr:colOff>
      <xdr:row>17</xdr:row>
      <xdr:rowOff>47624</xdr:rowOff>
    </xdr:to>
    <xdr:pic>
      <xdr:nvPicPr>
        <xdr:cNvPr id="208007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986086"/>
          <a:ext cx="879331" cy="118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511968</xdr:colOff>
      <xdr:row>34</xdr:row>
      <xdr:rowOff>130970</xdr:rowOff>
    </xdr:from>
    <xdr:to>
      <xdr:col>0</xdr:col>
      <xdr:colOff>1333500</xdr:colOff>
      <xdr:row>40</xdr:row>
      <xdr:rowOff>47337</xdr:rowOff>
    </xdr:to>
    <xdr:pic>
      <xdr:nvPicPr>
        <xdr:cNvPr id="208009" name="Picture 107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8" y="8036720"/>
          <a:ext cx="821532" cy="1202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595312</xdr:colOff>
      <xdr:row>24</xdr:row>
      <xdr:rowOff>7145</xdr:rowOff>
    </xdr:from>
    <xdr:to>
      <xdr:col>0</xdr:col>
      <xdr:colOff>1335473</xdr:colOff>
      <xdr:row>28</xdr:row>
      <xdr:rowOff>178594</xdr:rowOff>
    </xdr:to>
    <xdr:pic>
      <xdr:nvPicPr>
        <xdr:cNvPr id="208013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" y="5674520"/>
          <a:ext cx="740161" cy="102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1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654841</xdr:colOff>
      <xdr:row>5</xdr:row>
      <xdr:rowOff>166688</xdr:rowOff>
    </xdr:from>
    <xdr:to>
      <xdr:col>0</xdr:col>
      <xdr:colOff>1131092</xdr:colOff>
      <xdr:row>10</xdr:row>
      <xdr:rowOff>67294</xdr:rowOff>
    </xdr:to>
    <xdr:pic>
      <xdr:nvPicPr>
        <xdr:cNvPr id="16" name="Рисунок 15" descr="https://www.mariholod.com/wp-content/uploads/2022/04/2022-04-05_20-15-53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53629"/>
        <a:stretch/>
      </xdr:blipFill>
      <xdr:spPr bwMode="auto">
        <a:xfrm>
          <a:off x="654841" y="1619251"/>
          <a:ext cx="476251" cy="1019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345278</xdr:colOff>
      <xdr:row>43</xdr:row>
      <xdr:rowOff>154781</xdr:rowOff>
    </xdr:from>
    <xdr:to>
      <xdr:col>0</xdr:col>
      <xdr:colOff>1600749</xdr:colOff>
      <xdr:row>52</xdr:row>
      <xdr:rowOff>0</xdr:rowOff>
    </xdr:to>
    <xdr:pic>
      <xdr:nvPicPr>
        <xdr:cNvPr id="7" name="Рисунок 6" descr="2022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78" y="10036969"/>
          <a:ext cx="1255471" cy="1774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103</xdr:row>
      <xdr:rowOff>23811</xdr:rowOff>
    </xdr:from>
    <xdr:to>
      <xdr:col>0</xdr:col>
      <xdr:colOff>1619923</xdr:colOff>
      <xdr:row>112</xdr:row>
      <xdr:rowOff>47625</xdr:rowOff>
    </xdr:to>
    <xdr:pic>
      <xdr:nvPicPr>
        <xdr:cNvPr id="8" name="Рисунок 7" descr="Вид сл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" y="16716374"/>
          <a:ext cx="1405611" cy="172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295977</xdr:colOff>
      <xdr:row>66</xdr:row>
      <xdr:rowOff>154922</xdr:rowOff>
    </xdr:from>
    <xdr:to>
      <xdr:col>0</xdr:col>
      <xdr:colOff>1304150</xdr:colOff>
      <xdr:row>71</xdr:row>
      <xdr:rowOff>71437</xdr:rowOff>
    </xdr:to>
    <xdr:pic>
      <xdr:nvPicPr>
        <xdr:cNvPr id="4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977" y="13418485"/>
          <a:ext cx="1008173" cy="98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286870</xdr:colOff>
      <xdr:row>86</xdr:row>
      <xdr:rowOff>38871</xdr:rowOff>
    </xdr:from>
    <xdr:to>
      <xdr:col>0</xdr:col>
      <xdr:colOff>1345565</xdr:colOff>
      <xdr:row>89</xdr:row>
      <xdr:rowOff>95249</xdr:rowOff>
    </xdr:to>
    <xdr:pic>
      <xdr:nvPicPr>
        <xdr:cNvPr id="6" name="Picture 1042" descr="Мальт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70" y="20041371"/>
          <a:ext cx="1058695" cy="69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341359</xdr:colOff>
      <xdr:row>91</xdr:row>
      <xdr:rowOff>4624</xdr:rowOff>
    </xdr:from>
    <xdr:to>
      <xdr:col>0</xdr:col>
      <xdr:colOff>1312615</xdr:colOff>
      <xdr:row>94</xdr:row>
      <xdr:rowOff>95251</xdr:rowOff>
    </xdr:to>
    <xdr:pic>
      <xdr:nvPicPr>
        <xdr:cNvPr id="12" name="Picture 1529" descr="1492082826_kuba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1359" y="19888062"/>
          <a:ext cx="971256" cy="733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1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321469</xdr:colOff>
      <xdr:row>52</xdr:row>
      <xdr:rowOff>226220</xdr:rowOff>
    </xdr:from>
    <xdr:to>
      <xdr:col>0</xdr:col>
      <xdr:colOff>1462894</xdr:colOff>
      <xdr:row>58</xdr:row>
      <xdr:rowOff>1</xdr:rowOff>
    </xdr:to>
    <xdr:pic>
      <xdr:nvPicPr>
        <xdr:cNvPr id="19" name="Рисунок 8" descr="1511857246_milan3.jp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1469" y="11465720"/>
          <a:ext cx="1141425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178594</xdr:colOff>
      <xdr:row>10</xdr:row>
      <xdr:rowOff>107157</xdr:rowOff>
    </xdr:from>
    <xdr:to>
      <xdr:col>0</xdr:col>
      <xdr:colOff>1646225</xdr:colOff>
      <xdr:row>14</xdr:row>
      <xdr:rowOff>71438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594" y="2464595"/>
          <a:ext cx="1467631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24</xdr:row>
      <xdr:rowOff>35717</xdr:rowOff>
    </xdr:from>
    <xdr:to>
      <xdr:col>0</xdr:col>
      <xdr:colOff>1607344</xdr:colOff>
      <xdr:row>27</xdr:row>
      <xdr:rowOff>210247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32" t="27455" r="19271" b="31027"/>
        <a:stretch/>
      </xdr:blipFill>
      <xdr:spPr>
        <a:xfrm>
          <a:off x="226219" y="5441155"/>
          <a:ext cx="1381125" cy="817468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31</xdr:row>
      <xdr:rowOff>107155</xdr:rowOff>
    </xdr:from>
    <xdr:to>
      <xdr:col>0</xdr:col>
      <xdr:colOff>1514493</xdr:colOff>
      <xdr:row>37</xdr:row>
      <xdr:rowOff>71437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531" y="6846093"/>
          <a:ext cx="1454962" cy="1250157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59</xdr:row>
      <xdr:rowOff>59532</xdr:rowOff>
    </xdr:from>
    <xdr:to>
      <xdr:col>0</xdr:col>
      <xdr:colOff>1200445</xdr:colOff>
      <xdr:row>63</xdr:row>
      <xdr:rowOff>83343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6" y="22086095"/>
          <a:ext cx="771819" cy="88106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333374</xdr:colOff>
      <xdr:row>42</xdr:row>
      <xdr:rowOff>11909</xdr:rowOff>
    </xdr:from>
    <xdr:to>
      <xdr:col>0</xdr:col>
      <xdr:colOff>1517837</xdr:colOff>
      <xdr:row>43</xdr:row>
      <xdr:rowOff>207914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flipH="1">
          <a:off x="333374" y="9536909"/>
          <a:ext cx="1184463" cy="410318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45</xdr:row>
      <xdr:rowOff>47626</xdr:rowOff>
    </xdr:from>
    <xdr:to>
      <xdr:col>0</xdr:col>
      <xdr:colOff>1512805</xdr:colOff>
      <xdr:row>46</xdr:row>
      <xdr:rowOff>154782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flipH="1">
          <a:off x="297657" y="10215564"/>
          <a:ext cx="1215148" cy="321468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96</xdr:row>
      <xdr:rowOff>119062</xdr:rowOff>
    </xdr:from>
    <xdr:to>
      <xdr:col>0</xdr:col>
      <xdr:colOff>1506321</xdr:colOff>
      <xdr:row>101</xdr:row>
      <xdr:rowOff>11906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4782" y="21502687"/>
          <a:ext cx="1351539" cy="8691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828675</xdr:rowOff>
    </xdr:from>
    <xdr:to>
      <xdr:col>0</xdr:col>
      <xdr:colOff>1933575</xdr:colOff>
      <xdr:row>8</xdr:row>
      <xdr:rowOff>485775</xdr:rowOff>
    </xdr:to>
    <xdr:pic>
      <xdr:nvPicPr>
        <xdr:cNvPr id="21305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38575"/>
          <a:ext cx="18764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10</xdr:row>
      <xdr:rowOff>200025</xdr:rowOff>
    </xdr:from>
    <xdr:to>
      <xdr:col>0</xdr:col>
      <xdr:colOff>2743200</xdr:colOff>
      <xdr:row>12</xdr:row>
      <xdr:rowOff>76200</xdr:rowOff>
    </xdr:to>
    <xdr:pic>
      <xdr:nvPicPr>
        <xdr:cNvPr id="213053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67550"/>
          <a:ext cx="24860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55563</xdr:colOff>
      <xdr:row>0</xdr:row>
      <xdr:rowOff>21172</xdr:rowOff>
    </xdr:from>
    <xdr:to>
      <xdr:col>0</xdr:col>
      <xdr:colOff>1666875</xdr:colOff>
      <xdr:row>2</xdr:row>
      <xdr:rowOff>166663</xdr:rowOff>
    </xdr:to>
    <xdr:pic>
      <xdr:nvPicPr>
        <xdr:cNvPr id="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21172"/>
          <a:ext cx="1611312" cy="593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mariholod.com/" TargetMode="External"/><Relationship Id="rId4" Type="http://schemas.openxmlformats.org/officeDocument/2006/relationships/hyperlink" Target="http://www.mariholod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3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4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2.xml"/><Relationship Id="rId3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hyperlink" Target="http://www.mariholod.com/" TargetMode="External"/><Relationship Id="rId5" Type="http://schemas.openxmlformats.org/officeDocument/2006/relationships/hyperlink" Target="http://www.mariholod.com/" TargetMode="External"/><Relationship Id="rId4" Type="http://schemas.openxmlformats.org/officeDocument/2006/relationships/hyperlink" Target="http://www.mariholod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://www.mariholod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view="pageBreakPreview" zoomScale="85" zoomScaleNormal="40" zoomScaleSheetLayoutView="85" workbookViewId="0">
      <selection activeCell="I13" sqref="I13"/>
    </sheetView>
  </sheetViews>
  <sheetFormatPr defaultColWidth="8.85546875" defaultRowHeight="12.75" x14ac:dyDescent="0.2"/>
  <cols>
    <col min="1" max="1" width="2" style="1" customWidth="1"/>
    <col min="2" max="2" width="34" style="1" customWidth="1"/>
    <col min="3" max="3" width="12.85546875" style="1" customWidth="1"/>
    <col min="4" max="4" width="9.28515625" style="1"/>
    <col min="5" max="5" width="11.42578125" style="1" customWidth="1"/>
    <col min="6" max="6" width="9.28515625" style="1"/>
    <col min="7" max="7" width="10.5703125" style="1" customWidth="1"/>
    <col min="8" max="9" width="9.28515625" style="1"/>
    <col min="10" max="10" width="21.5703125" style="1" customWidth="1"/>
    <col min="11" max="16384" width="8.85546875" style="1"/>
  </cols>
  <sheetData>
    <row r="1" spans="1:256" ht="23.1" customHeight="1" x14ac:dyDescent="0.25">
      <c r="A1" s="2"/>
      <c r="B1" s="3"/>
      <c r="C1" s="3"/>
      <c r="D1" s="4"/>
      <c r="E1" s="5"/>
      <c r="F1" s="429" t="s">
        <v>444</v>
      </c>
      <c r="G1" s="429"/>
      <c r="H1" s="429"/>
      <c r="I1" s="429"/>
      <c r="J1" s="42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0.25" customHeight="1" x14ac:dyDescent="0.25">
      <c r="A2" s="2"/>
      <c r="B2" s="3"/>
      <c r="C2" s="3"/>
      <c r="D2" s="4"/>
      <c r="E2" s="4"/>
      <c r="F2" s="430" t="s">
        <v>0</v>
      </c>
      <c r="G2" s="430"/>
      <c r="H2" s="430"/>
      <c r="I2" s="430"/>
      <c r="J2" s="430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2.75" customHeight="1" x14ac:dyDescent="0.25">
      <c r="A3" s="2"/>
      <c r="B3" s="3"/>
      <c r="C3" s="3"/>
      <c r="D3" s="4"/>
      <c r="E3" s="4"/>
      <c r="F3" s="430" t="s">
        <v>1</v>
      </c>
      <c r="G3" s="430"/>
      <c r="H3" s="430"/>
      <c r="I3" s="430"/>
      <c r="J3" s="43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2" customHeight="1" x14ac:dyDescent="0.2">
      <c r="A4" s="2"/>
      <c r="B4" s="2"/>
      <c r="C4" s="6"/>
      <c r="D4" s="7"/>
      <c r="E4" s="7"/>
      <c r="F4" s="431" t="s">
        <v>2</v>
      </c>
      <c r="G4" s="431"/>
      <c r="H4" s="431"/>
      <c r="I4" s="431"/>
      <c r="J4" s="43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2.75" customHeight="1" x14ac:dyDescent="0.2">
      <c r="A5" s="2"/>
      <c r="B5" s="8" t="s">
        <v>3</v>
      </c>
      <c r="C5" s="6"/>
      <c r="D5" s="7"/>
      <c r="E5" s="7"/>
      <c r="F5" s="432" t="s">
        <v>445</v>
      </c>
      <c r="G5" s="432"/>
      <c r="H5" s="432"/>
      <c r="I5" s="432"/>
      <c r="J5" s="43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2.75" customHeight="1" x14ac:dyDescent="0.2">
      <c r="A6" s="2"/>
      <c r="B6" s="8"/>
      <c r="C6" s="6"/>
      <c r="D6" s="7"/>
      <c r="E6" s="7"/>
      <c r="F6" s="9"/>
      <c r="G6" s="9"/>
      <c r="H6" s="9"/>
      <c r="I6" s="9"/>
      <c r="J6" s="9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0" customFormat="1" ht="12.75" customHeight="1" x14ac:dyDescent="0.2">
      <c r="B7" s="11"/>
      <c r="C7" s="12"/>
      <c r="D7" s="13"/>
      <c r="E7" s="13"/>
      <c r="F7" s="14"/>
      <c r="G7" s="14"/>
      <c r="H7" s="14"/>
      <c r="I7" s="14"/>
      <c r="J7" s="14"/>
    </row>
    <row r="8" spans="1:256" s="10" customFormat="1" x14ac:dyDescent="0.2">
      <c r="B8" s="433" t="s">
        <v>4</v>
      </c>
      <c r="C8" s="433"/>
      <c r="D8" s="433"/>
      <c r="E8" s="433"/>
      <c r="F8" s="433"/>
      <c r="G8" s="433"/>
      <c r="H8" s="433"/>
      <c r="I8" s="433"/>
      <c r="J8" s="433"/>
    </row>
    <row r="9" spans="1:256" s="10" customFormat="1" ht="20.45" customHeight="1" x14ac:dyDescent="0.2">
      <c r="B9" s="433"/>
      <c r="C9" s="433"/>
      <c r="D9" s="433"/>
      <c r="E9" s="433"/>
      <c r="F9" s="433"/>
      <c r="G9" s="433"/>
      <c r="H9" s="433"/>
      <c r="I9" s="433"/>
      <c r="J9" s="433"/>
    </row>
    <row r="10" spans="1:256" s="59" customFormat="1" x14ac:dyDescent="0.2">
      <c r="B10" s="428"/>
      <c r="C10" s="428"/>
      <c r="D10" s="428"/>
      <c r="E10" s="428"/>
      <c r="F10" s="428"/>
      <c r="G10" s="428"/>
      <c r="H10" s="428"/>
      <c r="I10" s="428"/>
      <c r="J10" s="428"/>
    </row>
    <row r="11" spans="1:256" s="60" customFormat="1" x14ac:dyDescent="0.2">
      <c r="B11" s="61"/>
      <c r="C11" s="61"/>
      <c r="D11" s="61"/>
      <c r="E11" s="61"/>
      <c r="F11" s="61"/>
      <c r="G11" s="61"/>
      <c r="H11" s="61"/>
      <c r="I11" s="61"/>
      <c r="J11" s="61"/>
    </row>
    <row r="12" spans="1:256" s="10" customFormat="1" ht="12.75" customHeight="1" x14ac:dyDescent="0.2">
      <c r="B12" s="11"/>
      <c r="C12" s="12"/>
      <c r="D12" s="13"/>
      <c r="E12" s="13"/>
      <c r="F12" s="14"/>
      <c r="G12" s="15"/>
      <c r="H12" s="16"/>
      <c r="I12" s="16"/>
      <c r="J12" s="16"/>
    </row>
    <row r="13" spans="1:256" s="10" customFormat="1" ht="12.75" customHeight="1" x14ac:dyDescent="0.2">
      <c r="B13" s="11"/>
      <c r="C13" s="12"/>
      <c r="D13" s="13"/>
      <c r="E13" s="13"/>
      <c r="F13" s="14"/>
      <c r="G13" s="436" t="s">
        <v>5</v>
      </c>
      <c r="H13" s="436"/>
      <c r="I13" s="309"/>
      <c r="J13" s="17"/>
    </row>
    <row r="14" spans="1:256" s="18" customFormat="1" ht="12.75" customHeight="1" x14ac:dyDescent="0.25">
      <c r="F14" s="19"/>
      <c r="G14" s="20"/>
      <c r="H14" s="16"/>
      <c r="I14" s="16"/>
      <c r="J14" s="16"/>
      <c r="K14" s="19"/>
      <c r="L14" s="19"/>
    </row>
    <row r="15" spans="1:256" s="18" customFormat="1" x14ac:dyDescent="0.2">
      <c r="E15" s="21"/>
      <c r="F15" s="21"/>
      <c r="G15" s="21"/>
      <c r="I15" s="21"/>
      <c r="J15" s="21"/>
    </row>
    <row r="16" spans="1:256" s="18" customFormat="1" x14ac:dyDescent="0.2">
      <c r="B16" s="22"/>
      <c r="C16" s="22"/>
      <c r="E16" s="21"/>
      <c r="F16" s="21"/>
      <c r="G16" s="21"/>
      <c r="I16" s="21"/>
      <c r="J16" s="21"/>
    </row>
    <row r="17" spans="1:13" s="18" customFormat="1" x14ac:dyDescent="0.2">
      <c r="A17" s="22"/>
      <c r="B17" s="22"/>
      <c r="C17" s="22"/>
      <c r="E17" s="21"/>
      <c r="F17" s="21"/>
      <c r="G17" s="21"/>
      <c r="I17" s="21"/>
      <c r="J17" s="21"/>
    </row>
    <row r="18" spans="1:13" s="18" customFormat="1" x14ac:dyDescent="0.2">
      <c r="A18" s="22"/>
      <c r="B18" s="22"/>
      <c r="C18" s="22"/>
      <c r="E18" s="21"/>
      <c r="F18" s="21"/>
      <c r="G18" s="21"/>
      <c r="I18" s="21"/>
      <c r="J18" s="21"/>
    </row>
    <row r="19" spans="1:13" s="18" customFormat="1" x14ac:dyDescent="0.2">
      <c r="A19" s="22"/>
      <c r="B19" s="22"/>
      <c r="C19" s="22"/>
      <c r="E19" s="21"/>
      <c r="F19" s="21"/>
      <c r="G19" s="21"/>
      <c r="I19" s="21"/>
      <c r="J19" s="21"/>
      <c r="M19"/>
    </row>
    <row r="20" spans="1:13" s="18" customFormat="1" x14ac:dyDescent="0.2">
      <c r="A20" s="22"/>
      <c r="B20" s="22"/>
      <c r="C20" s="22"/>
      <c r="E20" s="21"/>
      <c r="F20" s="21"/>
      <c r="G20" s="21"/>
      <c r="I20" s="21"/>
      <c r="J20" s="21"/>
    </row>
    <row r="21" spans="1:13" s="18" customFormat="1" ht="12.75" hidden="1" customHeight="1" x14ac:dyDescent="0.2">
      <c r="A21" s="22"/>
      <c r="B21" s="22"/>
      <c r="C21" s="22"/>
      <c r="E21" s="21"/>
      <c r="F21" s="21"/>
      <c r="G21" s="21"/>
      <c r="I21" s="21"/>
      <c r="J21" s="21"/>
    </row>
    <row r="22" spans="1:13" s="18" customFormat="1" ht="18.75" customHeight="1" x14ac:dyDescent="0.2">
      <c r="A22" s="22"/>
      <c r="B22" s="22"/>
      <c r="C22" s="22"/>
      <c r="E22" s="21"/>
      <c r="F22" s="21"/>
      <c r="G22" s="21"/>
      <c r="I22" s="21"/>
      <c r="J22" s="21"/>
    </row>
    <row r="23" spans="1:13" s="24" customFormat="1" ht="23.25" customHeight="1" x14ac:dyDescent="0.2">
      <c r="A23" s="58"/>
      <c r="C23" s="23"/>
      <c r="D23" s="437" t="s">
        <v>6</v>
      </c>
      <c r="E23" s="437"/>
      <c r="F23" s="437"/>
      <c r="G23" s="437"/>
      <c r="I23" s="437" t="s">
        <v>1044</v>
      </c>
      <c r="J23" s="437"/>
      <c r="K23" s="289"/>
    </row>
    <row r="24" spans="1:13" s="18" customFormat="1" ht="17.25" customHeight="1" x14ac:dyDescent="0.2">
      <c r="B24" s="310" t="s">
        <v>1042</v>
      </c>
      <c r="C24" s="289"/>
    </row>
    <row r="25" spans="1:13" s="18" customFormat="1" x14ac:dyDescent="0.2"/>
    <row r="26" spans="1:13" s="18" customFormat="1" x14ac:dyDescent="0.2"/>
    <row r="27" spans="1:13" s="18" customFormat="1" x14ac:dyDescent="0.2"/>
    <row r="28" spans="1:13" s="18" customFormat="1" x14ac:dyDescent="0.2">
      <c r="A28" s="21"/>
      <c r="B28" s="21"/>
      <c r="C28" s="21"/>
      <c r="E28" s="21"/>
      <c r="F28" s="21"/>
      <c r="G28" s="21"/>
      <c r="I28" s="21"/>
      <c r="J28" s="21"/>
    </row>
    <row r="29" spans="1:13" s="18" customFormat="1" x14ac:dyDescent="0.2">
      <c r="A29" s="21"/>
      <c r="B29" s="21"/>
      <c r="C29" s="21"/>
      <c r="E29" s="21"/>
      <c r="F29" s="21"/>
      <c r="G29" s="21"/>
      <c r="I29" s="21"/>
      <c r="J29" s="21"/>
    </row>
    <row r="30" spans="1:13" s="18" customFormat="1" x14ac:dyDescent="0.2">
      <c r="A30" s="21"/>
      <c r="B30" s="21"/>
      <c r="C30" s="21"/>
      <c r="E30" s="21"/>
      <c r="F30" s="21"/>
      <c r="G30" s="21"/>
      <c r="I30" s="21"/>
      <c r="J30" s="21"/>
    </row>
    <row r="31" spans="1:13" s="18" customFormat="1" x14ac:dyDescent="0.2">
      <c r="A31" s="21"/>
      <c r="B31" s="21"/>
      <c r="C31" s="21"/>
      <c r="E31" s="21"/>
      <c r="F31" s="21"/>
      <c r="G31" s="21"/>
      <c r="I31" s="21"/>
      <c r="J31" s="21"/>
    </row>
    <row r="32" spans="1:13" s="18" customFormat="1" x14ac:dyDescent="0.2">
      <c r="A32" s="21"/>
      <c r="B32" s="21"/>
      <c r="C32" s="21"/>
      <c r="I32" s="21"/>
      <c r="J32" s="21"/>
    </row>
    <row r="33" spans="1:11" s="18" customFormat="1" x14ac:dyDescent="0.2">
      <c r="A33" s="21"/>
      <c r="B33" s="21"/>
      <c r="C33" s="21"/>
      <c r="E33" s="21"/>
      <c r="F33" s="21"/>
      <c r="G33" s="21"/>
      <c r="I33" s="21"/>
      <c r="J33" s="21"/>
    </row>
    <row r="34" spans="1:11" s="18" customFormat="1" x14ac:dyDescent="0.2">
      <c r="A34" s="21"/>
      <c r="B34" s="21"/>
      <c r="C34" s="21"/>
      <c r="E34" s="21"/>
      <c r="F34" s="21"/>
      <c r="G34" s="21"/>
      <c r="I34" s="21"/>
      <c r="J34" s="21"/>
    </row>
    <row r="35" spans="1:11" s="24" customFormat="1" ht="32.450000000000003" customHeight="1" x14ac:dyDescent="0.2">
      <c r="A35" s="18"/>
      <c r="B35" s="198" t="s">
        <v>1043</v>
      </c>
      <c r="C35" s="21"/>
      <c r="D35" s="437" t="s">
        <v>1041</v>
      </c>
      <c r="E35" s="437"/>
      <c r="F35" s="437"/>
      <c r="G35" s="134"/>
      <c r="I35" s="438" t="s">
        <v>367</v>
      </c>
      <c r="J35" s="439"/>
    </row>
    <row r="36" spans="1:11" s="18" customFormat="1" x14ac:dyDescent="0.2">
      <c r="B36" s="125"/>
      <c r="C36" s="125"/>
    </row>
    <row r="37" spans="1:11" s="18" customFormat="1" x14ac:dyDescent="0.2">
      <c r="B37" s="125"/>
      <c r="C37" s="125"/>
    </row>
    <row r="38" spans="1:11" s="18" customFormat="1" x14ac:dyDescent="0.2">
      <c r="B38" s="125"/>
      <c r="C38" s="125"/>
    </row>
    <row r="39" spans="1:11" s="18" customFormat="1" x14ac:dyDescent="0.2">
      <c r="A39" s="21"/>
      <c r="B39" s="126"/>
      <c r="C39" s="126"/>
      <c r="D39" s="21"/>
      <c r="E39" s="21"/>
      <c r="F39" s="21"/>
      <c r="G39" s="21"/>
      <c r="H39" s="21"/>
      <c r="I39" s="21"/>
      <c r="J39" s="21"/>
      <c r="K39" s="21"/>
    </row>
    <row r="40" spans="1:11" s="18" customFormat="1" x14ac:dyDescent="0.2">
      <c r="A40" s="21"/>
      <c r="B40" s="127"/>
      <c r="C40" s="126"/>
      <c r="D40" s="21"/>
      <c r="E40" s="21"/>
      <c r="F40" s="21"/>
      <c r="G40" s="21"/>
      <c r="H40" s="21"/>
      <c r="I40" s="21"/>
      <c r="J40" s="21"/>
      <c r="K40" s="21"/>
    </row>
    <row r="41" spans="1:11" x14ac:dyDescent="0.2">
      <c r="A41" s="25"/>
      <c r="B41" s="128"/>
      <c r="C41" s="128"/>
      <c r="D41" s="25"/>
      <c r="E41" s="25"/>
      <c r="F41" s="25"/>
      <c r="G41" s="25"/>
      <c r="H41" s="25"/>
      <c r="I41" s="25"/>
      <c r="J41" s="25"/>
      <c r="K41" s="25"/>
    </row>
    <row r="42" spans="1:11" x14ac:dyDescent="0.2">
      <c r="A42" s="25"/>
      <c r="B42" s="128"/>
      <c r="C42" s="128"/>
      <c r="D42" s="25"/>
      <c r="E42" s="25"/>
      <c r="F42" s="25"/>
      <c r="G42" s="25"/>
      <c r="H42" s="25"/>
      <c r="I42" s="25"/>
      <c r="J42" s="25"/>
      <c r="K42" s="25"/>
    </row>
    <row r="43" spans="1:11" x14ac:dyDescent="0.2">
      <c r="A43" s="25"/>
      <c r="B43" s="128"/>
      <c r="C43" s="128"/>
      <c r="D43" s="25"/>
      <c r="E43" s="25"/>
      <c r="F43" s="25"/>
      <c r="G43" s="25"/>
      <c r="H43" s="25"/>
      <c r="I43" s="25"/>
      <c r="J43" s="25"/>
      <c r="K43" s="25"/>
    </row>
    <row r="44" spans="1:11" x14ac:dyDescent="0.2">
      <c r="A44" s="25"/>
      <c r="B44" s="128"/>
      <c r="C44" s="128"/>
      <c r="D44" s="25"/>
      <c r="E44" s="25"/>
      <c r="F44" s="25"/>
      <c r="G44" s="25"/>
      <c r="H44" s="25"/>
      <c r="I44" s="25"/>
      <c r="J44" s="25"/>
      <c r="K44" s="25"/>
    </row>
    <row r="45" spans="1:11" x14ac:dyDescent="0.2">
      <c r="A45" s="25"/>
      <c r="B45" s="128"/>
      <c r="C45" s="128"/>
      <c r="D45" s="25"/>
      <c r="E45" s="25"/>
      <c r="F45" s="25"/>
      <c r="G45" s="25"/>
      <c r="H45" s="25"/>
      <c r="I45" s="25"/>
      <c r="J45" s="25"/>
      <c r="K45" s="25"/>
    </row>
    <row r="46" spans="1:11" s="26" customFormat="1" ht="25.9" customHeight="1" x14ac:dyDescent="0.2">
      <c r="A46" s="437" t="s">
        <v>340</v>
      </c>
      <c r="B46" s="437"/>
      <c r="C46" s="129"/>
      <c r="D46" s="437" t="s">
        <v>376</v>
      </c>
      <c r="E46" s="437"/>
      <c r="F46" s="437"/>
      <c r="G46" s="437"/>
      <c r="I46" s="440" t="s">
        <v>7</v>
      </c>
      <c r="J46" s="440"/>
    </row>
    <row r="47" spans="1:11" ht="17.25" customHeight="1" x14ac:dyDescent="0.2">
      <c r="A47" s="27"/>
      <c r="B47" s="27"/>
      <c r="C47" s="27"/>
      <c r="E47" s="27"/>
      <c r="F47" s="27"/>
      <c r="G47" s="27"/>
    </row>
    <row r="48" spans="1:11" ht="16.5" customHeight="1" x14ac:dyDescent="0.2"/>
    <row r="49" spans="1:10" x14ac:dyDescent="0.2">
      <c r="A49" s="435"/>
      <c r="B49" s="435"/>
      <c r="C49" s="435"/>
    </row>
    <row r="53" spans="1:10" ht="16.5" customHeight="1" x14ac:dyDescent="0.2"/>
    <row r="55" spans="1:10" ht="20.25" customHeight="1" x14ac:dyDescent="0.2"/>
    <row r="56" spans="1:10" ht="19.5" customHeight="1" x14ac:dyDescent="0.2">
      <c r="B56" s="136" t="s">
        <v>382</v>
      </c>
      <c r="D56" s="137" t="s">
        <v>384</v>
      </c>
      <c r="E56" s="138"/>
      <c r="H56" s="134" t="s">
        <v>455</v>
      </c>
      <c r="I56" s="140"/>
      <c r="J56" s="134"/>
    </row>
    <row r="61" spans="1:10" ht="29.25" customHeight="1" x14ac:dyDescent="0.2">
      <c r="A61" s="434" t="s">
        <v>3</v>
      </c>
      <c r="B61" s="434"/>
      <c r="C61" s="434"/>
      <c r="D61" s="434"/>
      <c r="E61" s="434"/>
      <c r="F61" s="434"/>
      <c r="G61" s="434"/>
      <c r="H61" s="434"/>
      <c r="I61" s="434"/>
      <c r="J61" s="434"/>
    </row>
  </sheetData>
  <sheetProtection selectLockedCells="1" selectUnlockedCells="1"/>
  <customSheetViews>
    <customSheetView guid="{8281D4C6-054E-4A91-994E-490F6F207C27}" scale="85" showPageBreaks="1" fitToPage="1" printArea="1" hiddenRows="1" view="pageBreakPreview">
      <selection activeCell="L5" sqref="L5"/>
      <pageMargins left="0.75" right="0.75" top="1" bottom="1" header="0.51180555555555551" footer="0.51180555555555551"/>
      <pageSetup paperSize="9" scale="68" firstPageNumber="0" fitToHeight="0" orientation="portrait" horizontalDpi="300" verticalDpi="300" r:id="rId1"/>
      <headerFooter alignWithMargins="0"/>
    </customSheetView>
    <customSheetView guid="{3C2A58F4-3747-4C43-A06A-2CF3693DFAB9}" scale="85" showPageBreaks="1" fitToPage="1" printArea="1" hiddenRows="1" view="pageBreakPreview">
      <selection activeCell="L5" sqref="L5"/>
      <pageMargins left="0.75" right="0.75" top="1" bottom="1" header="0.51180555555555551" footer="0.51180555555555551"/>
      <pageSetup paperSize="9" scale="67" firstPageNumber="0" fitToHeight="0" orientation="portrait" horizontalDpi="300" verticalDpi="300" r:id="rId2"/>
      <headerFooter alignWithMargins="0"/>
    </customSheetView>
    <customSheetView guid="{FCAC9C19-06EB-4A2D-B4A9-361FB05F735A}" scale="85" showPageBreaks="1" fitToPage="1" printArea="1" hiddenRows="1" view="pageBreakPreview">
      <selection activeCell="M29" sqref="M29"/>
      <pageMargins left="0.75" right="0.75" top="1" bottom="1" header="0.51180555555555551" footer="0.51180555555555551"/>
      <pageSetup paperSize="9" scale="67" firstPageNumber="0" fitToHeight="0" orientation="portrait" horizontalDpi="300" verticalDpi="300" r:id="rId3"/>
      <headerFooter alignWithMargins="0"/>
    </customSheetView>
  </customSheetViews>
  <mergeCells count="17">
    <mergeCell ref="A61:J61"/>
    <mergeCell ref="A49:C49"/>
    <mergeCell ref="G13:H13"/>
    <mergeCell ref="D23:G23"/>
    <mergeCell ref="A46:B46"/>
    <mergeCell ref="I35:J35"/>
    <mergeCell ref="D46:G46"/>
    <mergeCell ref="I46:J46"/>
    <mergeCell ref="D35:F35"/>
    <mergeCell ref="I23:J23"/>
    <mergeCell ref="B10:J10"/>
    <mergeCell ref="F1:J1"/>
    <mergeCell ref="F2:J2"/>
    <mergeCell ref="F3:J3"/>
    <mergeCell ref="F4:J4"/>
    <mergeCell ref="F5:J5"/>
    <mergeCell ref="B8:J9"/>
  </mergeCells>
  <phoneticPr fontId="61" type="noConversion"/>
  <hyperlinks>
    <hyperlink ref="B5" r:id="rId4"/>
    <hyperlink ref="B35" location="'Гастрономические витрины'!A1" display="Гастрономические витрины"/>
    <hyperlink ref="D23" location="Островные,пристенные витрины !A1" display="Островные, пристенные витрины"/>
    <hyperlink ref="D35" location="'Витрины Veneto, Бордо'!Область_печати" display="Витрины Veneto, Бордо"/>
    <hyperlink ref="D46" location="Агрегат компрессорно-конденсато!A1" display="Агрегат компрессорно-конденсато"/>
    <hyperlink ref="I46" location="Моноблоки!A1" display="Моноблоки"/>
    <hyperlink ref="A61" r:id="rId5"/>
    <hyperlink ref="D23:G23" location="'Островные,пристенные витрины '!A1" display="Островные, пристенные витрины"/>
    <hyperlink ref="D46:G46" location="'Агрегат компрессорно-конденсато'!A1" display="Агрегат компрессорно-конденсато"/>
    <hyperlink ref="A46:B46" location="'Стеклянные фронты'!A1" display="Стеклянные фронты для камер"/>
    <hyperlink ref="I35:J35" location="'Сплит системы'!A1" display="Сплит системы"/>
    <hyperlink ref="B56" location="Милан!A1" display="Милан"/>
    <hyperlink ref="B24:C24" location="'Шкафы Капри'!A1" display="Шкафы Капри"/>
    <hyperlink ref="D56:E56" location="Пивоохладители!A1" display="Пивоохладители"/>
    <hyperlink ref="H56:J56" location="'Столы холодильные'!A1" display="Столы холодильные"/>
    <hyperlink ref="B24" location="Шкафы!A1" display="Шкафы"/>
    <hyperlink ref="D35:F35" location="'Кондитерские витрины'!A1" display="Кондитерские витрины"/>
    <hyperlink ref="I23:J23" location="'Настольные витрины'!A1" display="Настольные витрины"/>
  </hyperlinks>
  <pageMargins left="0.75" right="0.75" top="1" bottom="1" header="0.51180555555555551" footer="0.51180555555555551"/>
  <pageSetup paperSize="9" scale="67" firstPageNumber="0" fitToHeight="0" orientation="portrait" horizontalDpi="300" verticalDpi="300" r:id="rId6"/>
  <headerFooter alignWithMargins="0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8"/>
  <sheetViews>
    <sheetView zoomScale="80" zoomScaleNormal="80" zoomScaleSheetLayoutView="70" workbookViewId="0">
      <selection activeCell="M5" sqref="M5"/>
    </sheetView>
  </sheetViews>
  <sheetFormatPr defaultColWidth="8.85546875" defaultRowHeight="12.75" x14ac:dyDescent="0.2"/>
  <cols>
    <col min="1" max="1" width="26.28515625" customWidth="1"/>
    <col min="2" max="2" width="20.140625" customWidth="1"/>
    <col min="3" max="3" width="36.5703125" customWidth="1"/>
    <col min="4" max="4" width="18.28515625" customWidth="1"/>
    <col min="5" max="5" width="17.42578125" customWidth="1"/>
    <col min="6" max="6" width="16.28515625" customWidth="1"/>
    <col min="7" max="7" width="20.140625" customWidth="1"/>
    <col min="8" max="8" width="12.140625" customWidth="1"/>
    <col min="9" max="9" width="11.7109375" customWidth="1"/>
    <col min="10" max="10" width="11.42578125" customWidth="1"/>
    <col min="11" max="11" width="17.5703125" customWidth="1"/>
    <col min="12" max="12" width="18.7109375" customWidth="1"/>
    <col min="13" max="13" width="11.42578125" customWidth="1"/>
    <col min="14" max="14" width="11" customWidth="1"/>
    <col min="15" max="15" width="11.7109375" customWidth="1"/>
  </cols>
  <sheetData>
    <row r="1" spans="1:15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</row>
    <row r="2" spans="1:15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5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</row>
    <row r="4" spans="1:15" s="48" customFormat="1" ht="13.9" customHeight="1" x14ac:dyDescent="0.25">
      <c r="A4" s="74"/>
      <c r="B4" s="11"/>
      <c r="C4" s="49"/>
      <c r="D4" s="49"/>
      <c r="E4" s="49"/>
      <c r="F4" s="49"/>
      <c r="G4" s="49"/>
      <c r="H4" s="49"/>
      <c r="I4" s="49"/>
      <c r="J4" s="49"/>
    </row>
    <row r="5" spans="1:15" s="331" customFormat="1" ht="58.5" customHeight="1" x14ac:dyDescent="0.2">
      <c r="A5" s="403"/>
      <c r="B5" s="356" t="s">
        <v>8</v>
      </c>
      <c r="C5" s="327" t="s">
        <v>9</v>
      </c>
      <c r="D5" s="327" t="s">
        <v>301</v>
      </c>
      <c r="E5" s="327" t="s">
        <v>1335</v>
      </c>
      <c r="F5" s="404" t="s">
        <v>210</v>
      </c>
      <c r="G5" s="327" t="s">
        <v>1337</v>
      </c>
      <c r="H5" s="405" t="s">
        <v>211</v>
      </c>
      <c r="I5" s="327" t="s">
        <v>212</v>
      </c>
      <c r="J5" s="327" t="s">
        <v>209</v>
      </c>
      <c r="K5" s="327" t="s">
        <v>12</v>
      </c>
      <c r="L5" s="327" t="str">
        <f>CONCATENATE("Цена с НДС со скидкой ",Содержание!$I$13,"%, руб.")</f>
        <v>Цена с НДС со скидкой %, руб.</v>
      </c>
    </row>
    <row r="6" spans="1:15" s="244" customFormat="1" ht="21" customHeight="1" x14ac:dyDescent="0.2">
      <c r="A6" s="406"/>
      <c r="B6" s="407"/>
      <c r="C6" s="476" t="s">
        <v>1334</v>
      </c>
      <c r="D6" s="476"/>
      <c r="E6" s="476"/>
      <c r="F6" s="476"/>
      <c r="G6" s="408"/>
      <c r="H6" s="409"/>
      <c r="I6" s="406"/>
      <c r="J6" s="406"/>
      <c r="K6" s="406"/>
      <c r="L6" s="406"/>
    </row>
    <row r="7" spans="1:15" s="244" customFormat="1" ht="21" customHeight="1" x14ac:dyDescent="0.2">
      <c r="A7" s="164"/>
      <c r="B7" s="401" t="s">
        <v>290</v>
      </c>
      <c r="C7" s="164"/>
      <c r="D7" s="208"/>
      <c r="E7" s="209"/>
      <c r="F7" s="179"/>
      <c r="G7" s="179"/>
      <c r="H7" s="210"/>
      <c r="I7" s="164"/>
      <c r="J7" s="164"/>
      <c r="K7" s="164"/>
      <c r="L7" s="164"/>
    </row>
    <row r="8" spans="1:15" s="51" customFormat="1" ht="18" customHeight="1" x14ac:dyDescent="0.2">
      <c r="A8" s="75"/>
      <c r="B8" s="254" t="s">
        <v>1327</v>
      </c>
      <c r="C8" s="254" t="s">
        <v>1313</v>
      </c>
      <c r="D8" s="78">
        <v>906</v>
      </c>
      <c r="E8" s="78" t="s">
        <v>1336</v>
      </c>
      <c r="F8" s="399">
        <v>6</v>
      </c>
      <c r="G8" s="400" t="s">
        <v>1338</v>
      </c>
      <c r="H8" s="402">
        <v>455</v>
      </c>
      <c r="I8" s="402">
        <v>850</v>
      </c>
      <c r="J8" s="402">
        <v>720</v>
      </c>
      <c r="K8" s="85">
        <v>82248</v>
      </c>
      <c r="L8" s="122">
        <f>K8*(100-Содержание!$I$13)/100</f>
        <v>82248</v>
      </c>
      <c r="M8" s="396"/>
      <c r="N8" s="426"/>
      <c r="O8" s="396"/>
    </row>
    <row r="9" spans="1:15" s="51" customFormat="1" ht="18" customHeight="1" x14ac:dyDescent="0.2">
      <c r="A9" s="75"/>
      <c r="B9" s="254" t="s">
        <v>1328</v>
      </c>
      <c r="C9" s="254" t="s">
        <v>1314</v>
      </c>
      <c r="D9" s="78">
        <v>1034</v>
      </c>
      <c r="E9" s="78" t="s">
        <v>1336</v>
      </c>
      <c r="F9" s="399">
        <v>8</v>
      </c>
      <c r="G9" s="400" t="s">
        <v>1338</v>
      </c>
      <c r="H9" s="402">
        <v>455</v>
      </c>
      <c r="I9" s="402">
        <v>850</v>
      </c>
      <c r="J9" s="402">
        <v>720</v>
      </c>
      <c r="K9" s="85">
        <v>83672</v>
      </c>
      <c r="L9" s="122">
        <f>K9*(100-Содержание!$I$13)/100</f>
        <v>83672</v>
      </c>
      <c r="M9" s="396"/>
      <c r="N9" s="426"/>
      <c r="O9" s="396"/>
    </row>
    <row r="10" spans="1:15" s="51" customFormat="1" ht="18" customHeight="1" x14ac:dyDescent="0.2">
      <c r="A10" s="75"/>
      <c r="B10" s="254" t="s">
        <v>1329</v>
      </c>
      <c r="C10" s="254" t="s">
        <v>1315</v>
      </c>
      <c r="D10" s="78">
        <v>1249</v>
      </c>
      <c r="E10" s="78" t="s">
        <v>1336</v>
      </c>
      <c r="F10" s="399">
        <v>10</v>
      </c>
      <c r="G10" s="400" t="s">
        <v>1338</v>
      </c>
      <c r="H10" s="402">
        <v>455</v>
      </c>
      <c r="I10" s="402">
        <v>850</v>
      </c>
      <c r="J10" s="402">
        <v>720</v>
      </c>
      <c r="K10" s="85">
        <v>87942</v>
      </c>
      <c r="L10" s="122">
        <f>K10*(100-Содержание!$I$13)/100</f>
        <v>87942</v>
      </c>
      <c r="M10" s="396"/>
      <c r="N10" s="426"/>
      <c r="O10" s="396"/>
    </row>
    <row r="11" spans="1:15" s="51" customFormat="1" ht="18" customHeight="1" x14ac:dyDescent="0.2">
      <c r="A11" s="75"/>
      <c r="B11" s="254" t="s">
        <v>1330</v>
      </c>
      <c r="C11" s="254" t="s">
        <v>1387</v>
      </c>
      <c r="D11" s="78">
        <v>1390</v>
      </c>
      <c r="E11" s="78" t="s">
        <v>1336</v>
      </c>
      <c r="F11" s="399">
        <v>12</v>
      </c>
      <c r="G11" s="400" t="s">
        <v>1338</v>
      </c>
      <c r="H11" s="402">
        <v>455</v>
      </c>
      <c r="I11" s="402">
        <v>850</v>
      </c>
      <c r="J11" s="402">
        <v>720</v>
      </c>
      <c r="K11" s="85">
        <v>91195</v>
      </c>
      <c r="L11" s="122">
        <f>K11*(100-Содержание!$I$13)/100</f>
        <v>91195</v>
      </c>
      <c r="M11" s="396"/>
      <c r="N11" s="426"/>
      <c r="O11" s="396"/>
    </row>
    <row r="12" spans="1:15" s="51" customFormat="1" ht="18" customHeight="1" x14ac:dyDescent="0.2">
      <c r="A12" s="75"/>
      <c r="B12" s="254" t="s">
        <v>1331</v>
      </c>
      <c r="C12" s="254" t="s">
        <v>1316</v>
      </c>
      <c r="D12" s="78">
        <v>1559</v>
      </c>
      <c r="E12" s="78" t="s">
        <v>1336</v>
      </c>
      <c r="F12" s="399">
        <v>14</v>
      </c>
      <c r="G12" s="400" t="s">
        <v>1338</v>
      </c>
      <c r="H12" s="402">
        <v>455</v>
      </c>
      <c r="I12" s="402">
        <v>850</v>
      </c>
      <c r="J12" s="402">
        <v>720</v>
      </c>
      <c r="K12" s="85">
        <v>94347</v>
      </c>
      <c r="L12" s="122">
        <f>K12*(100-Содержание!$I$13)/100</f>
        <v>94347</v>
      </c>
      <c r="M12" s="396"/>
      <c r="N12" s="426"/>
      <c r="O12" s="396"/>
    </row>
    <row r="13" spans="1:15" s="244" customFormat="1" ht="21" customHeight="1" x14ac:dyDescent="0.2">
      <c r="A13" s="164"/>
      <c r="B13" s="401" t="s">
        <v>291</v>
      </c>
      <c r="C13" s="164"/>
      <c r="D13" s="208"/>
      <c r="E13" s="209"/>
      <c r="F13" s="179"/>
      <c r="G13" s="179"/>
      <c r="H13" s="210"/>
      <c r="I13" s="164"/>
      <c r="J13" s="164"/>
      <c r="K13" s="164"/>
      <c r="L13" s="164"/>
      <c r="M13" s="396"/>
      <c r="N13" s="426"/>
      <c r="O13" s="396"/>
    </row>
    <row r="14" spans="1:15" s="51" customFormat="1" ht="18" customHeight="1" x14ac:dyDescent="0.2">
      <c r="A14" s="75"/>
      <c r="B14" s="254" t="s">
        <v>1333</v>
      </c>
      <c r="C14" s="254" t="s">
        <v>1332</v>
      </c>
      <c r="D14" s="78"/>
      <c r="E14" s="399" t="s">
        <v>1342</v>
      </c>
      <c r="F14" s="399">
        <v>18</v>
      </c>
      <c r="G14" s="400" t="s">
        <v>1338</v>
      </c>
      <c r="H14" s="402">
        <v>735</v>
      </c>
      <c r="I14" s="402">
        <v>850</v>
      </c>
      <c r="J14" s="402">
        <v>720</v>
      </c>
      <c r="K14" s="85">
        <v>107563</v>
      </c>
      <c r="L14" s="122">
        <f>K14*(100-Содержание!$I$13)/100</f>
        <v>107563</v>
      </c>
      <c r="M14" s="396"/>
      <c r="N14" s="426"/>
      <c r="O14" s="396"/>
    </row>
    <row r="15" spans="1:15" s="51" customFormat="1" ht="18" customHeight="1" x14ac:dyDescent="0.2">
      <c r="A15" s="75"/>
      <c r="B15" s="254" t="s">
        <v>1341</v>
      </c>
      <c r="C15" s="254" t="s">
        <v>1319</v>
      </c>
      <c r="D15" s="78">
        <v>2409</v>
      </c>
      <c r="E15" s="78" t="s">
        <v>1336</v>
      </c>
      <c r="F15" s="399">
        <v>22</v>
      </c>
      <c r="G15" s="400" t="s">
        <v>1338</v>
      </c>
      <c r="H15" s="402">
        <v>735</v>
      </c>
      <c r="I15" s="402">
        <v>850</v>
      </c>
      <c r="J15" s="402">
        <v>720</v>
      </c>
      <c r="K15" s="85">
        <v>128710</v>
      </c>
      <c r="L15" s="122">
        <f>K15*(100-Содержание!$I$13)/100</f>
        <v>128710</v>
      </c>
      <c r="M15" s="396"/>
      <c r="N15" s="426"/>
      <c r="O15" s="396"/>
    </row>
    <row r="16" spans="1:15" s="51" customFormat="1" ht="18" customHeight="1" x14ac:dyDescent="0.2">
      <c r="A16" s="75"/>
      <c r="B16" s="254" t="s">
        <v>1340</v>
      </c>
      <c r="C16" s="254" t="s">
        <v>1319</v>
      </c>
      <c r="D16" s="78"/>
      <c r="E16" s="399" t="s">
        <v>1342</v>
      </c>
      <c r="F16" s="399">
        <v>22</v>
      </c>
      <c r="G16" s="400" t="s">
        <v>1339</v>
      </c>
      <c r="H16" s="402">
        <v>735</v>
      </c>
      <c r="I16" s="402">
        <v>850</v>
      </c>
      <c r="J16" s="402">
        <v>720</v>
      </c>
      <c r="K16" s="85">
        <v>128710</v>
      </c>
      <c r="L16" s="122">
        <f>K16*(100-Содержание!$I$13)/100</f>
        <v>128710</v>
      </c>
      <c r="M16" s="396"/>
      <c r="N16" s="426"/>
      <c r="O16" s="396"/>
    </row>
    <row r="17" spans="1:15" s="51" customFormat="1" ht="18" customHeight="1" x14ac:dyDescent="0.2">
      <c r="A17" s="75"/>
      <c r="B17" s="254" t="s">
        <v>1344</v>
      </c>
      <c r="C17" s="254" t="s">
        <v>1320</v>
      </c>
      <c r="D17" s="78">
        <v>2765</v>
      </c>
      <c r="E17" s="78" t="s">
        <v>1336</v>
      </c>
      <c r="F17" s="399">
        <v>28</v>
      </c>
      <c r="G17" s="400" t="s">
        <v>1338</v>
      </c>
      <c r="H17" s="402">
        <v>735</v>
      </c>
      <c r="I17" s="402">
        <v>850</v>
      </c>
      <c r="J17" s="402">
        <v>720</v>
      </c>
      <c r="K17" s="85">
        <v>138165</v>
      </c>
      <c r="L17" s="122">
        <f>K17*(100-Содержание!$I$13)/100</f>
        <v>138165</v>
      </c>
      <c r="M17" s="396"/>
      <c r="N17" s="426"/>
      <c r="O17" s="396"/>
    </row>
    <row r="18" spans="1:15" s="51" customFormat="1" ht="18" customHeight="1" x14ac:dyDescent="0.2">
      <c r="A18" s="75"/>
      <c r="B18" s="254" t="s">
        <v>1343</v>
      </c>
      <c r="C18" s="254" t="s">
        <v>1320</v>
      </c>
      <c r="D18" s="78"/>
      <c r="E18" s="399" t="s">
        <v>1342</v>
      </c>
      <c r="F18" s="399">
        <v>28</v>
      </c>
      <c r="G18" s="400" t="s">
        <v>1339</v>
      </c>
      <c r="H18" s="402">
        <v>735</v>
      </c>
      <c r="I18" s="402">
        <v>850</v>
      </c>
      <c r="J18" s="402">
        <v>720</v>
      </c>
      <c r="K18" s="85">
        <v>138165</v>
      </c>
      <c r="L18" s="122">
        <f>K18*(100-Содержание!$I$13)/100</f>
        <v>138165</v>
      </c>
      <c r="M18" s="396"/>
      <c r="N18" s="426"/>
      <c r="O18" s="396"/>
    </row>
    <row r="19" spans="1:15" s="244" customFormat="1" ht="21" customHeight="1" x14ac:dyDescent="0.2">
      <c r="A19" s="164"/>
      <c r="B19" s="401" t="s">
        <v>353</v>
      </c>
      <c r="C19" s="164"/>
      <c r="D19" s="208"/>
      <c r="E19" s="209"/>
      <c r="F19" s="179"/>
      <c r="G19" s="179"/>
      <c r="H19" s="210"/>
      <c r="I19" s="164"/>
      <c r="J19" s="164"/>
      <c r="K19" s="164"/>
      <c r="L19" s="164"/>
      <c r="M19" s="396"/>
      <c r="N19" s="426"/>
      <c r="O19" s="396"/>
    </row>
    <row r="20" spans="1:15" s="51" customFormat="1" ht="18" customHeight="1" x14ac:dyDescent="0.2">
      <c r="A20" s="75"/>
      <c r="B20" s="254" t="s">
        <v>1345</v>
      </c>
      <c r="C20" s="254" t="s">
        <v>1323</v>
      </c>
      <c r="D20" s="78">
        <v>3307</v>
      </c>
      <c r="E20" s="399" t="s">
        <v>1342</v>
      </c>
      <c r="F20" s="399">
        <v>38</v>
      </c>
      <c r="G20" s="400" t="s">
        <v>1339</v>
      </c>
      <c r="H20" s="400">
        <v>1060</v>
      </c>
      <c r="I20" s="400">
        <v>851</v>
      </c>
      <c r="J20" s="400">
        <v>960</v>
      </c>
      <c r="K20" s="130">
        <v>198148</v>
      </c>
      <c r="L20" s="410">
        <f>K20*(100-Содержание!$I$13)/100</f>
        <v>198148</v>
      </c>
      <c r="M20" s="396"/>
      <c r="N20" s="426"/>
      <c r="O20" s="396"/>
    </row>
    <row r="21" spans="1:15" s="51" customFormat="1" ht="18" customHeight="1" x14ac:dyDescent="0.2">
      <c r="A21" s="75"/>
      <c r="B21" s="254" t="s">
        <v>1346</v>
      </c>
      <c r="C21" s="254" t="s">
        <v>1324</v>
      </c>
      <c r="D21" s="78">
        <v>3726</v>
      </c>
      <c r="E21" s="399" t="s">
        <v>1342</v>
      </c>
      <c r="F21" s="399">
        <v>44</v>
      </c>
      <c r="G21" s="400" t="s">
        <v>1339</v>
      </c>
      <c r="H21" s="400">
        <v>1060</v>
      </c>
      <c r="I21" s="400">
        <v>851</v>
      </c>
      <c r="J21" s="400">
        <v>960</v>
      </c>
      <c r="K21" s="130">
        <v>204757</v>
      </c>
      <c r="L21" s="410">
        <f>K21*(100-Содержание!$I$13)/100</f>
        <v>204757</v>
      </c>
      <c r="M21" s="396"/>
      <c r="N21" s="426"/>
      <c r="O21" s="396"/>
    </row>
    <row r="22" spans="1:15" s="244" customFormat="1" ht="21" customHeight="1" x14ac:dyDescent="0.2">
      <c r="A22" s="406"/>
      <c r="B22" s="407"/>
      <c r="C22" s="476" t="s">
        <v>1388</v>
      </c>
      <c r="D22" s="476"/>
      <c r="E22" s="476"/>
      <c r="F22" s="476"/>
      <c r="G22" s="408"/>
      <c r="H22" s="409"/>
      <c r="I22" s="406"/>
      <c r="J22" s="406"/>
      <c r="K22" s="406"/>
      <c r="L22" s="406"/>
      <c r="M22" s="396"/>
      <c r="N22" s="426"/>
      <c r="O22" s="396"/>
    </row>
    <row r="23" spans="1:15" s="244" customFormat="1" ht="21" customHeight="1" x14ac:dyDescent="0.2">
      <c r="A23" s="164"/>
      <c r="B23" s="401" t="s">
        <v>290</v>
      </c>
      <c r="C23" s="164"/>
      <c r="D23" s="208"/>
      <c r="E23" s="209"/>
      <c r="F23" s="179"/>
      <c r="G23" s="179"/>
      <c r="H23" s="210"/>
      <c r="I23" s="164"/>
      <c r="J23" s="164"/>
      <c r="K23" s="164"/>
      <c r="L23" s="164"/>
      <c r="M23" s="396"/>
      <c r="N23" s="426"/>
      <c r="O23" s="396"/>
    </row>
    <row r="24" spans="1:15" s="51" customFormat="1" ht="18" customHeight="1" x14ac:dyDescent="0.2">
      <c r="A24" s="75"/>
      <c r="B24" s="254" t="s">
        <v>1347</v>
      </c>
      <c r="C24" s="254" t="s">
        <v>1317</v>
      </c>
      <c r="D24" s="78">
        <v>1049</v>
      </c>
      <c r="E24" s="78" t="s">
        <v>1336</v>
      </c>
      <c r="F24" s="399">
        <v>7</v>
      </c>
      <c r="G24" s="400" t="s">
        <v>1338</v>
      </c>
      <c r="H24" s="402">
        <v>455</v>
      </c>
      <c r="I24" s="402">
        <v>850</v>
      </c>
      <c r="J24" s="402">
        <v>720</v>
      </c>
      <c r="K24" s="85">
        <v>96482</v>
      </c>
      <c r="L24" s="122">
        <f>K24*(100-Содержание!$I$13)/100</f>
        <v>96482</v>
      </c>
      <c r="M24" s="396"/>
      <c r="N24" s="426"/>
      <c r="O24" s="396"/>
    </row>
    <row r="25" spans="1:15" s="51" customFormat="1" ht="18" customHeight="1" x14ac:dyDescent="0.2">
      <c r="A25"/>
      <c r="B25" s="254" t="s">
        <v>1348</v>
      </c>
      <c r="C25" s="254" t="s">
        <v>1318</v>
      </c>
      <c r="D25" s="78">
        <v>1270</v>
      </c>
      <c r="E25" s="78" t="s">
        <v>1336</v>
      </c>
      <c r="F25" s="399">
        <v>9</v>
      </c>
      <c r="G25" s="400" t="s">
        <v>1338</v>
      </c>
      <c r="H25" s="402">
        <v>455</v>
      </c>
      <c r="I25" s="402">
        <v>850</v>
      </c>
      <c r="J25" s="402">
        <v>720</v>
      </c>
      <c r="K25" s="85">
        <v>110105</v>
      </c>
      <c r="L25" s="122">
        <f>K25*(100-Содержание!$I$13)/100</f>
        <v>110105</v>
      </c>
      <c r="M25" s="396"/>
      <c r="N25" s="426"/>
      <c r="O25" s="396"/>
    </row>
    <row r="26" spans="1:15" s="244" customFormat="1" ht="21" customHeight="1" x14ac:dyDescent="0.2">
      <c r="A26" s="164"/>
      <c r="B26" s="401" t="s">
        <v>291</v>
      </c>
      <c r="C26" s="164"/>
      <c r="D26" s="208"/>
      <c r="E26" s="209"/>
      <c r="F26" s="179"/>
      <c r="G26" s="179"/>
      <c r="H26" s="210"/>
      <c r="I26" s="164"/>
      <c r="J26" s="164"/>
      <c r="K26" s="164"/>
      <c r="L26" s="164"/>
      <c r="M26" s="396"/>
      <c r="N26" s="426"/>
      <c r="O26" s="396"/>
    </row>
    <row r="27" spans="1:15" s="51" customFormat="1" ht="18" customHeight="1" x14ac:dyDescent="0.2">
      <c r="A27" s="75"/>
      <c r="B27" s="254" t="s">
        <v>1349</v>
      </c>
      <c r="C27" s="254" t="s">
        <v>1321</v>
      </c>
      <c r="D27" s="78">
        <v>1574</v>
      </c>
      <c r="E27" s="78" t="s">
        <v>1336</v>
      </c>
      <c r="F27" s="399">
        <v>13</v>
      </c>
      <c r="G27" s="400" t="s">
        <v>1338</v>
      </c>
      <c r="H27" s="402">
        <v>735</v>
      </c>
      <c r="I27" s="402">
        <v>850</v>
      </c>
      <c r="J27" s="402">
        <v>720</v>
      </c>
      <c r="K27" s="85">
        <v>124847</v>
      </c>
      <c r="L27" s="122">
        <f>K27*(100-Содержание!$I$13)/100</f>
        <v>124847</v>
      </c>
      <c r="M27" s="396"/>
      <c r="N27" s="426"/>
      <c r="O27" s="396"/>
    </row>
    <row r="28" spans="1:15" s="51" customFormat="1" ht="18" customHeight="1" x14ac:dyDescent="0.2">
      <c r="A28" s="75"/>
      <c r="B28" s="254" t="s">
        <v>1351</v>
      </c>
      <c r="C28" s="254" t="s">
        <v>1322</v>
      </c>
      <c r="D28" s="78">
        <v>1961</v>
      </c>
      <c r="E28" s="78" t="s">
        <v>1336</v>
      </c>
      <c r="F28" s="399">
        <v>17</v>
      </c>
      <c r="G28" s="400" t="s">
        <v>1338</v>
      </c>
      <c r="H28" s="402">
        <v>735</v>
      </c>
      <c r="I28" s="402">
        <v>850</v>
      </c>
      <c r="J28" s="402">
        <v>720</v>
      </c>
      <c r="K28" s="85">
        <v>144367</v>
      </c>
      <c r="L28" s="122">
        <f>K28*(100-Содержание!$I$13)/100</f>
        <v>144367</v>
      </c>
      <c r="M28" s="396"/>
      <c r="N28" s="426"/>
      <c r="O28" s="396"/>
    </row>
    <row r="29" spans="1:15" s="51" customFormat="1" ht="18" customHeight="1" x14ac:dyDescent="0.2">
      <c r="A29" s="75"/>
      <c r="B29" s="254" t="s">
        <v>1352</v>
      </c>
      <c r="C29" s="254" t="s">
        <v>1322</v>
      </c>
      <c r="D29" s="78"/>
      <c r="E29" s="399" t="s">
        <v>1342</v>
      </c>
      <c r="F29" s="399">
        <v>17</v>
      </c>
      <c r="G29" s="400" t="s">
        <v>1339</v>
      </c>
      <c r="H29" s="402">
        <v>735</v>
      </c>
      <c r="I29" s="402">
        <v>850</v>
      </c>
      <c r="J29" s="402">
        <v>720</v>
      </c>
      <c r="K29" s="85">
        <v>144367</v>
      </c>
      <c r="L29" s="122">
        <f>K29*(100-Содержание!$I$13)/100</f>
        <v>144367</v>
      </c>
      <c r="M29" s="396"/>
      <c r="N29" s="426"/>
      <c r="O29" s="396"/>
    </row>
    <row r="30" spans="1:15" s="51" customFormat="1" ht="18" customHeight="1" x14ac:dyDescent="0.2">
      <c r="A30" s="75"/>
      <c r="B30" s="254" t="s">
        <v>1353</v>
      </c>
      <c r="C30" s="254" t="s">
        <v>1350</v>
      </c>
      <c r="D30" s="78"/>
      <c r="E30" s="399" t="s">
        <v>1342</v>
      </c>
      <c r="F30" s="399">
        <v>21</v>
      </c>
      <c r="G30" s="400" t="s">
        <v>1338</v>
      </c>
      <c r="H30" s="402">
        <v>735</v>
      </c>
      <c r="I30" s="402">
        <v>850</v>
      </c>
      <c r="J30" s="402">
        <v>720</v>
      </c>
      <c r="K30" s="85">
        <v>168360</v>
      </c>
      <c r="L30" s="122">
        <f>K30*(100-Содержание!$I$13)/100</f>
        <v>168360</v>
      </c>
      <c r="M30" s="396"/>
      <c r="N30" s="426"/>
      <c r="O30" s="396"/>
    </row>
    <row r="31" spans="1:15" s="51" customFormat="1" ht="18" customHeight="1" x14ac:dyDescent="0.2">
      <c r="A31" s="75"/>
      <c r="B31" s="254" t="s">
        <v>1354</v>
      </c>
      <c r="C31" s="254" t="s">
        <v>1350</v>
      </c>
      <c r="D31" s="78"/>
      <c r="E31" s="399" t="s">
        <v>1342</v>
      </c>
      <c r="F31" s="399">
        <v>21</v>
      </c>
      <c r="G31" s="400" t="s">
        <v>1339</v>
      </c>
      <c r="H31" s="402">
        <v>735</v>
      </c>
      <c r="I31" s="402">
        <v>850</v>
      </c>
      <c r="J31" s="402">
        <v>720</v>
      </c>
      <c r="K31" s="85">
        <v>168360</v>
      </c>
      <c r="L31" s="122">
        <f>K31*(100-Содержание!$I$13)/100</f>
        <v>168360</v>
      </c>
      <c r="M31" s="396"/>
      <c r="N31" s="426"/>
      <c r="O31" s="396"/>
    </row>
    <row r="32" spans="1:15" s="244" customFormat="1" ht="21" customHeight="1" x14ac:dyDescent="0.2">
      <c r="A32" s="164"/>
      <c r="B32" s="401" t="s">
        <v>353</v>
      </c>
      <c r="C32" s="164"/>
      <c r="D32" s="208"/>
      <c r="E32" s="209"/>
      <c r="F32" s="179"/>
      <c r="G32" s="179"/>
      <c r="H32" s="210"/>
      <c r="I32" s="164"/>
      <c r="J32" s="164"/>
      <c r="K32" s="164"/>
      <c r="L32" s="164"/>
      <c r="M32" s="396"/>
      <c r="N32" s="426"/>
      <c r="O32" s="396"/>
    </row>
    <row r="33" spans="1:15" s="51" customFormat="1" ht="18" customHeight="1" x14ac:dyDescent="0.2">
      <c r="A33" s="412"/>
      <c r="B33" s="411" t="s">
        <v>1355</v>
      </c>
      <c r="C33" s="254" t="s">
        <v>1326</v>
      </c>
      <c r="D33" s="78">
        <v>2679</v>
      </c>
      <c r="E33" s="399" t="s">
        <v>1342</v>
      </c>
      <c r="F33" s="399">
        <v>27</v>
      </c>
      <c r="G33" s="400" t="s">
        <v>1339</v>
      </c>
      <c r="H33" s="400">
        <v>1060</v>
      </c>
      <c r="I33" s="400">
        <v>851</v>
      </c>
      <c r="J33" s="400">
        <v>960</v>
      </c>
      <c r="K33" s="85">
        <v>220007</v>
      </c>
      <c r="L33" s="122">
        <f>K33*(100-Содержание!$I$13)/100</f>
        <v>220007</v>
      </c>
      <c r="M33" s="396"/>
      <c r="N33" s="426"/>
      <c r="O33" s="396"/>
    </row>
    <row r="34" spans="1:15" s="51" customFormat="1" ht="18" customHeight="1" x14ac:dyDescent="0.2">
      <c r="A34" s="413"/>
      <c r="B34" s="411" t="s">
        <v>1356</v>
      </c>
      <c r="C34" s="254" t="s">
        <v>1325</v>
      </c>
      <c r="D34" s="78">
        <v>3084</v>
      </c>
      <c r="E34" s="399" t="s">
        <v>1342</v>
      </c>
      <c r="F34" s="399">
        <v>31</v>
      </c>
      <c r="G34" s="400" t="s">
        <v>1339</v>
      </c>
      <c r="H34" s="400">
        <v>1060</v>
      </c>
      <c r="I34" s="400">
        <v>851</v>
      </c>
      <c r="J34" s="400">
        <v>960</v>
      </c>
      <c r="K34" s="85">
        <v>257725</v>
      </c>
      <c r="L34" s="122">
        <f>K34*(100-Содержание!$I$13)/100</f>
        <v>257725</v>
      </c>
      <c r="M34" s="396"/>
      <c r="N34" s="426"/>
      <c r="O34" s="396"/>
    </row>
    <row r="35" spans="1:15" s="51" customFormat="1" ht="18" customHeight="1" x14ac:dyDescent="0.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396"/>
      <c r="N35" s="426"/>
      <c r="O35" s="396"/>
    </row>
    <row r="36" spans="1:15" s="244" customFormat="1" ht="21" customHeight="1" x14ac:dyDescent="0.2">
      <c r="A36" s="406"/>
      <c r="B36" s="407"/>
      <c r="C36" s="476" t="s">
        <v>1357</v>
      </c>
      <c r="D36" s="476"/>
      <c r="E36" s="476"/>
      <c r="F36" s="476"/>
      <c r="G36" s="408"/>
      <c r="H36" s="409"/>
      <c r="I36" s="406"/>
      <c r="J36" s="406"/>
      <c r="K36" s="406"/>
      <c r="L36" s="406"/>
      <c r="M36" s="396"/>
      <c r="N36" s="426"/>
      <c r="O36" s="396"/>
    </row>
    <row r="37" spans="1:15" s="244" customFormat="1" ht="21" customHeight="1" x14ac:dyDescent="0.2">
      <c r="A37" s="164"/>
      <c r="B37" s="401" t="s">
        <v>290</v>
      </c>
      <c r="C37" s="164"/>
      <c r="D37" s="208"/>
      <c r="E37" s="209"/>
      <c r="F37" s="179"/>
      <c r="G37" s="179"/>
      <c r="H37" s="210"/>
      <c r="I37" s="164"/>
      <c r="J37" s="164"/>
      <c r="K37" s="164"/>
      <c r="L37" s="164"/>
      <c r="M37" s="396"/>
      <c r="N37" s="426"/>
      <c r="O37" s="396"/>
    </row>
    <row r="38" spans="1:15" s="51" customFormat="1" ht="18" customHeight="1" x14ac:dyDescent="0.2">
      <c r="A38" s="75"/>
      <c r="B38" s="254" t="s">
        <v>1358</v>
      </c>
      <c r="C38" s="254" t="s">
        <v>1363</v>
      </c>
      <c r="D38" s="78">
        <v>906</v>
      </c>
      <c r="E38" s="78" t="s">
        <v>1336</v>
      </c>
      <c r="F38" s="399">
        <v>6</v>
      </c>
      <c r="G38" s="400" t="s">
        <v>1338</v>
      </c>
      <c r="H38" s="402">
        <v>587</v>
      </c>
      <c r="I38" s="402">
        <v>550</v>
      </c>
      <c r="J38" s="402">
        <v>708</v>
      </c>
      <c r="K38" s="85">
        <v>105835</v>
      </c>
      <c r="L38" s="122">
        <f>K38*(100-Содержание!$I$13)/100</f>
        <v>105835</v>
      </c>
      <c r="M38" s="396"/>
      <c r="N38" s="426"/>
      <c r="O38" s="396"/>
    </row>
    <row r="39" spans="1:15" s="51" customFormat="1" ht="18" customHeight="1" x14ac:dyDescent="0.2">
      <c r="A39" s="75"/>
      <c r="B39" s="254" t="s">
        <v>1359</v>
      </c>
      <c r="C39" s="254" t="s">
        <v>1364</v>
      </c>
      <c r="D39" s="78">
        <v>1034</v>
      </c>
      <c r="E39" s="78" t="s">
        <v>1336</v>
      </c>
      <c r="F39" s="399">
        <v>8</v>
      </c>
      <c r="G39" s="400" t="s">
        <v>1338</v>
      </c>
      <c r="H39" s="402">
        <v>587</v>
      </c>
      <c r="I39" s="402">
        <v>550</v>
      </c>
      <c r="J39" s="402">
        <v>708</v>
      </c>
      <c r="K39" s="85">
        <v>110715</v>
      </c>
      <c r="L39" s="122">
        <f>K39*(100-Содержание!$I$13)/100</f>
        <v>110715</v>
      </c>
      <c r="M39" s="396"/>
      <c r="N39" s="426"/>
      <c r="O39" s="396"/>
    </row>
    <row r="40" spans="1:15" s="51" customFormat="1" ht="18" customHeight="1" x14ac:dyDescent="0.2">
      <c r="A40" s="75"/>
      <c r="B40" s="254" t="s">
        <v>1360</v>
      </c>
      <c r="C40" s="254" t="s">
        <v>1365</v>
      </c>
      <c r="D40" s="78">
        <v>1249</v>
      </c>
      <c r="E40" s="78" t="s">
        <v>1336</v>
      </c>
      <c r="F40" s="399">
        <v>10</v>
      </c>
      <c r="G40" s="400" t="s">
        <v>1338</v>
      </c>
      <c r="H40" s="402">
        <v>587</v>
      </c>
      <c r="I40" s="402">
        <v>550</v>
      </c>
      <c r="J40" s="402">
        <v>708</v>
      </c>
      <c r="K40" s="85">
        <v>115188</v>
      </c>
      <c r="L40" s="122">
        <f>K40*(100-Содержание!$I$13)/100</f>
        <v>115188</v>
      </c>
      <c r="M40" s="396"/>
      <c r="N40" s="426"/>
      <c r="O40" s="396"/>
    </row>
    <row r="41" spans="1:15" s="51" customFormat="1" ht="18" customHeight="1" x14ac:dyDescent="0.2">
      <c r="A41" s="75"/>
      <c r="B41" s="254" t="s">
        <v>1361</v>
      </c>
      <c r="C41" s="254" t="s">
        <v>1459</v>
      </c>
      <c r="D41" s="78">
        <v>1390</v>
      </c>
      <c r="E41" s="78" t="s">
        <v>1336</v>
      </c>
      <c r="F41" s="399">
        <v>12</v>
      </c>
      <c r="G41" s="400" t="s">
        <v>1338</v>
      </c>
      <c r="H41" s="402">
        <v>587</v>
      </c>
      <c r="I41" s="402">
        <v>550</v>
      </c>
      <c r="J41" s="402">
        <v>708</v>
      </c>
      <c r="K41" s="85">
        <v>120475</v>
      </c>
      <c r="L41" s="122">
        <f>K41*(100-Содержание!$I$13)/100</f>
        <v>120475</v>
      </c>
      <c r="M41" s="396"/>
      <c r="N41" s="426"/>
      <c r="O41" s="396"/>
    </row>
    <row r="42" spans="1:15" s="51" customFormat="1" ht="18" customHeight="1" x14ac:dyDescent="0.2">
      <c r="A42" s="75"/>
      <c r="B42" s="254" t="s">
        <v>1362</v>
      </c>
      <c r="C42" s="254" t="s">
        <v>1366</v>
      </c>
      <c r="D42" s="78">
        <v>1559</v>
      </c>
      <c r="E42" s="78" t="s">
        <v>1336</v>
      </c>
      <c r="F42" s="399">
        <v>14</v>
      </c>
      <c r="G42" s="400" t="s">
        <v>1338</v>
      </c>
      <c r="H42" s="402">
        <v>587</v>
      </c>
      <c r="I42" s="402">
        <v>550</v>
      </c>
      <c r="J42" s="402">
        <v>708</v>
      </c>
      <c r="K42" s="85">
        <v>135318</v>
      </c>
      <c r="L42" s="122">
        <f>K42*(100-Содержание!$I$13)/100</f>
        <v>135318</v>
      </c>
      <c r="M42" s="396"/>
      <c r="N42" s="426"/>
      <c r="O42" s="396"/>
    </row>
    <row r="43" spans="1:15" s="244" customFormat="1" ht="21" customHeight="1" x14ac:dyDescent="0.2">
      <c r="A43" s="164"/>
      <c r="B43" s="401" t="s">
        <v>291</v>
      </c>
      <c r="C43" s="164"/>
      <c r="D43" s="208"/>
      <c r="E43" s="209"/>
      <c r="F43" s="179"/>
      <c r="G43" s="179"/>
      <c r="H43" s="210"/>
      <c r="I43" s="164"/>
      <c r="J43" s="164"/>
      <c r="K43" s="164"/>
      <c r="L43" s="164"/>
      <c r="M43" s="396"/>
      <c r="N43" s="426"/>
      <c r="O43" s="396"/>
    </row>
    <row r="44" spans="1:15" s="51" customFormat="1" ht="18" customHeight="1" x14ac:dyDescent="0.2">
      <c r="A44" s="75"/>
      <c r="B44" s="254" t="s">
        <v>1370</v>
      </c>
      <c r="C44" s="254" t="s">
        <v>1367</v>
      </c>
      <c r="D44" s="78"/>
      <c r="E44" s="399" t="s">
        <v>1342</v>
      </c>
      <c r="F44" s="399">
        <v>18</v>
      </c>
      <c r="G44" s="400" t="s">
        <v>1338</v>
      </c>
      <c r="H44" s="402">
        <v>867</v>
      </c>
      <c r="I44" s="402">
        <v>550</v>
      </c>
      <c r="J44" s="402">
        <v>741</v>
      </c>
      <c r="K44" s="85"/>
      <c r="L44" s="122">
        <f>K44*(100-Содержание!$I$13)/100</f>
        <v>0</v>
      </c>
      <c r="M44" s="396"/>
      <c r="N44" s="426"/>
      <c r="O44" s="396"/>
    </row>
    <row r="45" spans="1:15" s="51" customFormat="1" ht="18" customHeight="1" x14ac:dyDescent="0.2">
      <c r="A45" s="75"/>
      <c r="B45" s="254" t="s">
        <v>1372</v>
      </c>
      <c r="C45" s="254" t="s">
        <v>1368</v>
      </c>
      <c r="D45" s="78">
        <v>2409</v>
      </c>
      <c r="E45" s="78" t="s">
        <v>1336</v>
      </c>
      <c r="F45" s="399">
        <v>22</v>
      </c>
      <c r="G45" s="400" t="s">
        <v>1338</v>
      </c>
      <c r="H45" s="402">
        <v>867</v>
      </c>
      <c r="I45" s="402">
        <v>550</v>
      </c>
      <c r="J45" s="402">
        <v>741</v>
      </c>
      <c r="K45" s="85">
        <v>169072</v>
      </c>
      <c r="L45" s="122">
        <f>K45*(100-Содержание!$I$13)/100</f>
        <v>169072</v>
      </c>
      <c r="M45" s="396"/>
      <c r="N45" s="426"/>
      <c r="O45" s="396"/>
    </row>
    <row r="46" spans="1:15" s="51" customFormat="1" ht="18" customHeight="1" x14ac:dyDescent="0.2">
      <c r="A46" s="75"/>
      <c r="B46" s="254" t="s">
        <v>1371</v>
      </c>
      <c r="C46" s="254" t="s">
        <v>1368</v>
      </c>
      <c r="D46" s="78"/>
      <c r="E46" s="399" t="s">
        <v>1342</v>
      </c>
      <c r="F46" s="399">
        <v>22</v>
      </c>
      <c r="G46" s="400" t="s">
        <v>1339</v>
      </c>
      <c r="H46" s="402">
        <v>867</v>
      </c>
      <c r="I46" s="402">
        <v>550</v>
      </c>
      <c r="J46" s="402">
        <v>741</v>
      </c>
      <c r="K46" s="85">
        <v>169072</v>
      </c>
      <c r="L46" s="122">
        <f>K46*(100-Содержание!$I$13)/100</f>
        <v>169072</v>
      </c>
      <c r="M46" s="396"/>
      <c r="N46" s="426"/>
      <c r="O46" s="396"/>
    </row>
    <row r="47" spans="1:15" s="51" customFormat="1" ht="18" customHeight="1" x14ac:dyDescent="0.2">
      <c r="A47" s="75"/>
      <c r="B47" s="254" t="s">
        <v>1374</v>
      </c>
      <c r="C47" s="254" t="s">
        <v>1369</v>
      </c>
      <c r="D47" s="78">
        <v>2765</v>
      </c>
      <c r="E47" s="78" t="s">
        <v>1336</v>
      </c>
      <c r="F47" s="399">
        <v>28</v>
      </c>
      <c r="G47" s="400" t="s">
        <v>1338</v>
      </c>
      <c r="H47" s="402">
        <v>867</v>
      </c>
      <c r="I47" s="402">
        <v>550</v>
      </c>
      <c r="J47" s="402">
        <v>741</v>
      </c>
      <c r="K47" s="85">
        <v>190727</v>
      </c>
      <c r="L47" s="122">
        <f>K47*(100-Содержание!$I$13)/100</f>
        <v>190727</v>
      </c>
      <c r="M47" s="396"/>
      <c r="N47" s="426"/>
      <c r="O47" s="396"/>
    </row>
    <row r="48" spans="1:15" s="51" customFormat="1" ht="18" customHeight="1" x14ac:dyDescent="0.2">
      <c r="A48" s="75"/>
      <c r="B48" s="254" t="s">
        <v>1373</v>
      </c>
      <c r="C48" s="254" t="s">
        <v>1369</v>
      </c>
      <c r="D48" s="78"/>
      <c r="E48" s="399" t="s">
        <v>1342</v>
      </c>
      <c r="F48" s="399">
        <v>28</v>
      </c>
      <c r="G48" s="400" t="s">
        <v>1339</v>
      </c>
      <c r="H48" s="402">
        <v>867</v>
      </c>
      <c r="I48" s="402">
        <v>550</v>
      </c>
      <c r="J48" s="402">
        <v>741</v>
      </c>
      <c r="K48" s="85">
        <v>190727</v>
      </c>
      <c r="L48" s="122">
        <f>K48*(100-Содержание!$I$13)/100</f>
        <v>190727</v>
      </c>
      <c r="M48" s="396"/>
      <c r="N48" s="426"/>
      <c r="O48" s="396"/>
    </row>
    <row r="49" spans="1:15" s="244" customFormat="1" ht="21" customHeight="1" x14ac:dyDescent="0.2">
      <c r="A49" s="406"/>
      <c r="B49" s="407"/>
      <c r="C49" s="476" t="s">
        <v>1389</v>
      </c>
      <c r="D49" s="476"/>
      <c r="E49" s="476"/>
      <c r="F49" s="476"/>
      <c r="G49" s="408"/>
      <c r="H49" s="409"/>
      <c r="I49" s="406"/>
      <c r="J49" s="406"/>
      <c r="K49" s="406"/>
      <c r="L49" s="406"/>
      <c r="M49" s="396"/>
      <c r="N49" s="426"/>
      <c r="O49" s="396"/>
    </row>
    <row r="50" spans="1:15" s="244" customFormat="1" ht="21" customHeight="1" x14ac:dyDescent="0.2">
      <c r="A50" s="164"/>
      <c r="B50" s="401" t="s">
        <v>290</v>
      </c>
      <c r="C50" s="164"/>
      <c r="D50" s="208"/>
      <c r="E50" s="209"/>
      <c r="F50" s="179"/>
      <c r="G50" s="179"/>
      <c r="H50" s="210"/>
      <c r="I50" s="164"/>
      <c r="J50" s="164"/>
      <c r="K50" s="164"/>
      <c r="L50" s="164"/>
      <c r="M50" s="396"/>
      <c r="N50" s="426"/>
      <c r="O50" s="396"/>
    </row>
    <row r="51" spans="1:15" s="51" customFormat="1" ht="18" customHeight="1" x14ac:dyDescent="0.2">
      <c r="A51" s="75"/>
      <c r="B51" s="254" t="s">
        <v>1375</v>
      </c>
      <c r="C51" s="254" t="s">
        <v>1382</v>
      </c>
      <c r="D51" s="78">
        <v>1049</v>
      </c>
      <c r="E51" s="78" t="s">
        <v>1336</v>
      </c>
      <c r="F51" s="399">
        <v>7</v>
      </c>
      <c r="G51" s="400" t="s">
        <v>1338</v>
      </c>
      <c r="H51" s="402">
        <v>587</v>
      </c>
      <c r="I51" s="402">
        <v>550</v>
      </c>
      <c r="J51" s="402">
        <v>708</v>
      </c>
      <c r="K51" s="85">
        <v>132065</v>
      </c>
      <c r="L51" s="122">
        <f>K51*(100-Содержание!$I$13)/100</f>
        <v>132065</v>
      </c>
      <c r="M51" s="396"/>
      <c r="N51" s="426"/>
      <c r="O51" s="396"/>
    </row>
    <row r="52" spans="1:15" s="51" customFormat="1" ht="18" customHeight="1" x14ac:dyDescent="0.2">
      <c r="A52" s="75"/>
      <c r="B52" s="254" t="s">
        <v>1376</v>
      </c>
      <c r="C52" s="254" t="s">
        <v>1383</v>
      </c>
      <c r="D52" s="78">
        <v>1270</v>
      </c>
      <c r="E52" s="78" t="s">
        <v>1336</v>
      </c>
      <c r="F52" s="399">
        <v>9</v>
      </c>
      <c r="G52" s="400" t="s">
        <v>1338</v>
      </c>
      <c r="H52" s="402">
        <v>587</v>
      </c>
      <c r="I52" s="402">
        <v>550</v>
      </c>
      <c r="J52" s="402">
        <v>708</v>
      </c>
      <c r="K52" s="85">
        <v>146807</v>
      </c>
      <c r="L52" s="122">
        <f>K52*(100-Содержание!$I$13)/100</f>
        <v>146807</v>
      </c>
      <c r="M52" s="396"/>
      <c r="N52" s="426"/>
      <c r="O52" s="396"/>
    </row>
    <row r="53" spans="1:15" s="244" customFormat="1" ht="21" customHeight="1" x14ac:dyDescent="0.2">
      <c r="A53" s="164"/>
      <c r="B53" s="401" t="s">
        <v>291</v>
      </c>
      <c r="C53" s="164"/>
      <c r="D53" s="208"/>
      <c r="E53" s="209"/>
      <c r="F53" s="179"/>
      <c r="G53" s="179"/>
      <c r="H53" s="210"/>
      <c r="I53" s="164"/>
      <c r="J53" s="164"/>
      <c r="K53" s="164"/>
      <c r="L53" s="164"/>
      <c r="M53" s="396"/>
      <c r="N53" s="426"/>
      <c r="O53" s="396"/>
    </row>
    <row r="54" spans="1:15" s="51" customFormat="1" ht="18" customHeight="1" x14ac:dyDescent="0.2">
      <c r="A54" s="75"/>
      <c r="B54" s="254" t="s">
        <v>1377</v>
      </c>
      <c r="C54" s="254" t="s">
        <v>1384</v>
      </c>
      <c r="D54" s="78">
        <v>1574</v>
      </c>
      <c r="E54" s="78" t="s">
        <v>1336</v>
      </c>
      <c r="F54" s="399">
        <v>13</v>
      </c>
      <c r="G54" s="400" t="s">
        <v>1338</v>
      </c>
      <c r="H54" s="402">
        <v>867</v>
      </c>
      <c r="I54" s="402">
        <v>550</v>
      </c>
      <c r="J54" s="402">
        <v>741</v>
      </c>
      <c r="K54" s="85">
        <v>190930</v>
      </c>
      <c r="L54" s="122">
        <f>K54*(100-Содержание!$I$13)/100</f>
        <v>190930</v>
      </c>
      <c r="M54" s="396"/>
      <c r="N54" s="426"/>
      <c r="O54" s="396"/>
    </row>
    <row r="55" spans="1:15" s="51" customFormat="1" ht="18" customHeight="1" x14ac:dyDescent="0.2">
      <c r="A55" s="75"/>
      <c r="B55" s="254" t="s">
        <v>1379</v>
      </c>
      <c r="C55" s="254" t="s">
        <v>1385</v>
      </c>
      <c r="D55" s="78">
        <v>1961</v>
      </c>
      <c r="E55" s="78" t="s">
        <v>1336</v>
      </c>
      <c r="F55" s="399">
        <v>17</v>
      </c>
      <c r="G55" s="400" t="s">
        <v>1338</v>
      </c>
      <c r="H55" s="402">
        <v>867</v>
      </c>
      <c r="I55" s="402">
        <v>550</v>
      </c>
      <c r="J55" s="402">
        <v>741</v>
      </c>
      <c r="K55" s="85">
        <v>220312</v>
      </c>
      <c r="L55" s="122">
        <f>K55*(100-Содержание!$I$13)/100</f>
        <v>220312</v>
      </c>
      <c r="M55" s="396"/>
      <c r="N55" s="426"/>
      <c r="O55" s="396"/>
    </row>
    <row r="56" spans="1:15" s="51" customFormat="1" ht="18" customHeight="1" x14ac:dyDescent="0.2">
      <c r="A56" s="75"/>
      <c r="B56" s="254" t="s">
        <v>1378</v>
      </c>
      <c r="C56" s="254" t="s">
        <v>1385</v>
      </c>
      <c r="D56" s="78"/>
      <c r="E56" s="399" t="s">
        <v>1342</v>
      </c>
      <c r="F56" s="399">
        <v>17</v>
      </c>
      <c r="G56" s="400" t="s">
        <v>1339</v>
      </c>
      <c r="H56" s="402">
        <v>867</v>
      </c>
      <c r="I56" s="402">
        <v>550</v>
      </c>
      <c r="J56" s="402">
        <v>741</v>
      </c>
      <c r="K56" s="85">
        <v>220312</v>
      </c>
      <c r="L56" s="122">
        <f>K56*(100-Содержание!$I$13)/100</f>
        <v>220312</v>
      </c>
      <c r="M56" s="396"/>
      <c r="N56" s="426"/>
      <c r="O56" s="396"/>
    </row>
    <row r="57" spans="1:15" s="51" customFormat="1" ht="18" customHeight="1" x14ac:dyDescent="0.2">
      <c r="A57" s="75"/>
      <c r="B57" s="254" t="s">
        <v>1381</v>
      </c>
      <c r="C57" s="254" t="s">
        <v>1386</v>
      </c>
      <c r="D57" s="78"/>
      <c r="E57" s="399" t="s">
        <v>1342</v>
      </c>
      <c r="F57" s="399">
        <v>21</v>
      </c>
      <c r="G57" s="400" t="s">
        <v>1338</v>
      </c>
      <c r="H57" s="402">
        <v>867</v>
      </c>
      <c r="I57" s="402">
        <v>550</v>
      </c>
      <c r="J57" s="402">
        <v>741</v>
      </c>
      <c r="K57" s="85">
        <v>249795</v>
      </c>
      <c r="L57" s="122">
        <f>K57*(100-Содержание!$I$13)/100</f>
        <v>249795</v>
      </c>
      <c r="M57" s="396"/>
      <c r="N57" s="426"/>
      <c r="O57" s="396"/>
    </row>
    <row r="58" spans="1:15" s="51" customFormat="1" ht="18" customHeight="1" x14ac:dyDescent="0.2">
      <c r="A58" s="75"/>
      <c r="B58" s="254" t="s">
        <v>1380</v>
      </c>
      <c r="C58" s="254" t="s">
        <v>1386</v>
      </c>
      <c r="D58" s="78"/>
      <c r="E58" s="399" t="s">
        <v>1342</v>
      </c>
      <c r="F58" s="399">
        <v>21</v>
      </c>
      <c r="G58" s="400" t="s">
        <v>1339</v>
      </c>
      <c r="H58" s="402">
        <v>867</v>
      </c>
      <c r="I58" s="402">
        <v>550</v>
      </c>
      <c r="J58" s="402">
        <v>741</v>
      </c>
      <c r="K58" s="85">
        <v>249795</v>
      </c>
      <c r="L58" s="122">
        <f>K58*(100-Содержание!$I$13)/100</f>
        <v>249795</v>
      </c>
      <c r="M58" s="396"/>
      <c r="N58" s="426"/>
      <c r="O58" s="396"/>
    </row>
    <row r="59" spans="1:15" s="244" customFormat="1" ht="21" customHeight="1" x14ac:dyDescent="0.2">
      <c r="A59" s="164"/>
      <c r="B59" s="401" t="s">
        <v>353</v>
      </c>
      <c r="C59" s="164"/>
      <c r="D59" s="208"/>
      <c r="E59" s="209"/>
      <c r="F59" s="179"/>
      <c r="G59" s="179"/>
      <c r="H59" s="210"/>
      <c r="I59" s="164"/>
      <c r="J59" s="164"/>
      <c r="K59" s="164"/>
      <c r="L59" s="164"/>
    </row>
    <row r="60" spans="1:15" s="51" customFormat="1" ht="18" customHeight="1" x14ac:dyDescent="0.2">
      <c r="A60" s="412"/>
      <c r="B60" s="411"/>
      <c r="C60" s="254" t="s">
        <v>1390</v>
      </c>
      <c r="D60" s="78"/>
      <c r="E60" s="399" t="s">
        <v>1342</v>
      </c>
      <c r="F60" s="399">
        <v>27</v>
      </c>
      <c r="G60" s="400" t="s">
        <v>1339</v>
      </c>
      <c r="H60" s="400">
        <v>1007</v>
      </c>
      <c r="I60" s="400">
        <v>575</v>
      </c>
      <c r="J60" s="400">
        <v>1005</v>
      </c>
      <c r="K60" s="85"/>
      <c r="L60" s="122">
        <f>K60*(100-Содержание!$I$13)/100</f>
        <v>0</v>
      </c>
    </row>
    <row r="61" spans="1:15" ht="12.75" customHeight="1" x14ac:dyDescent="0.2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5" ht="40.5" customHeight="1" x14ac:dyDescent="0.2">
      <c r="A62" s="80"/>
      <c r="B62" s="81"/>
      <c r="C62" s="81" t="s">
        <v>303</v>
      </c>
      <c r="D62" s="81"/>
      <c r="E62" s="81"/>
      <c r="F62" s="81" t="s">
        <v>304</v>
      </c>
      <c r="G62" s="81"/>
      <c r="H62" s="121"/>
      <c r="I62" s="81"/>
      <c r="J62" s="81"/>
      <c r="K62" s="81"/>
      <c r="L62" s="81" t="s">
        <v>354</v>
      </c>
    </row>
    <row r="63" spans="1:15" ht="12.75" customHeight="1" x14ac:dyDescent="0.2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5" ht="12.75" customHeight="1" x14ac:dyDescent="0.2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1:12" ht="12.75" customHeight="1" x14ac:dyDescent="0.2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 ht="10.5" customHeight="1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</row>
    <row r="67" spans="1:12" x14ac:dyDescent="0.2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</row>
    <row r="68" spans="1:12" x14ac:dyDescent="0.2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</row>
    <row r="69" spans="1:12" x14ac:dyDescent="0.2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2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</row>
    <row r="71" spans="1:12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</row>
    <row r="72" spans="1:12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</row>
    <row r="73" spans="1:12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</row>
    <row r="74" spans="1:12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</row>
    <row r="75" spans="1:12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</row>
    <row r="76" spans="1:12" x14ac:dyDescent="0.2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</row>
    <row r="77" spans="1:12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</row>
    <row r="78" spans="1:12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</row>
    <row r="79" spans="1:12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</row>
    <row r="80" spans="1:12" x14ac:dyDescent="0.2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</row>
    <row r="81" spans="1:12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</row>
    <row r="82" spans="1:12" ht="36.75" customHeight="1" x14ac:dyDescent="0.3">
      <c r="A82" s="69"/>
      <c r="B82" s="69"/>
      <c r="C82" s="475" t="s">
        <v>308</v>
      </c>
      <c r="D82" s="475"/>
      <c r="E82" s="475"/>
      <c r="F82" s="475"/>
      <c r="G82" s="475"/>
      <c r="H82" s="475"/>
      <c r="I82" s="475"/>
      <c r="J82" s="475"/>
      <c r="K82" s="69"/>
      <c r="L82" s="69"/>
    </row>
    <row r="83" spans="1:12" ht="14.45" customHeight="1" thickBot="1" x14ac:dyDescent="0.25">
      <c r="I83" s="68"/>
      <c r="J83" s="68"/>
      <c r="K83" s="68"/>
      <c r="L83" s="68"/>
    </row>
    <row r="84" spans="1:12" ht="47.25" customHeight="1" thickBot="1" x14ac:dyDescent="0.25">
      <c r="C84" s="470" t="s">
        <v>297</v>
      </c>
      <c r="D84" s="470" t="s">
        <v>300</v>
      </c>
      <c r="E84" s="470" t="s">
        <v>305</v>
      </c>
      <c r="F84" s="470"/>
      <c r="G84" s="470" t="s">
        <v>306</v>
      </c>
      <c r="H84" s="470"/>
      <c r="I84" s="470" t="s">
        <v>307</v>
      </c>
      <c r="J84" s="470"/>
      <c r="K84" s="68"/>
      <c r="L84" s="68"/>
    </row>
    <row r="85" spans="1:12" ht="57.75" thickBot="1" x14ac:dyDescent="0.25">
      <c r="C85" s="470"/>
      <c r="D85" s="470"/>
      <c r="E85" s="83" t="s">
        <v>301</v>
      </c>
      <c r="F85" s="83" t="s">
        <v>302</v>
      </c>
      <c r="G85" s="83" t="s">
        <v>301</v>
      </c>
      <c r="H85" s="83" t="s">
        <v>302</v>
      </c>
      <c r="I85" s="83" t="s">
        <v>301</v>
      </c>
      <c r="J85" s="83" t="s">
        <v>302</v>
      </c>
      <c r="K85" s="68"/>
      <c r="L85" s="68"/>
    </row>
    <row r="86" spans="1:12" ht="16.5" thickBot="1" x14ac:dyDescent="0.3">
      <c r="C86" s="471" t="s">
        <v>213</v>
      </c>
      <c r="D86" s="70">
        <v>20</v>
      </c>
      <c r="E86" s="70">
        <v>869</v>
      </c>
      <c r="F86" s="70">
        <v>5.5</v>
      </c>
      <c r="G86" s="70">
        <v>1032</v>
      </c>
      <c r="H86" s="70">
        <v>7</v>
      </c>
      <c r="I86" s="70">
        <v>1195</v>
      </c>
      <c r="J86" s="70">
        <v>8.5</v>
      </c>
      <c r="K86" s="68"/>
      <c r="L86" s="68"/>
    </row>
    <row r="87" spans="1:12" ht="16.5" thickBot="1" x14ac:dyDescent="0.3">
      <c r="C87" s="471"/>
      <c r="D87" s="70">
        <v>25</v>
      </c>
      <c r="E87" s="70">
        <v>816</v>
      </c>
      <c r="F87" s="70">
        <v>5</v>
      </c>
      <c r="G87" s="70">
        <v>970</v>
      </c>
      <c r="H87" s="70">
        <v>6</v>
      </c>
      <c r="I87" s="70">
        <v>1123</v>
      </c>
      <c r="J87" s="70">
        <v>7.5</v>
      </c>
      <c r="K87" s="68"/>
      <c r="L87" s="68"/>
    </row>
    <row r="88" spans="1:12" ht="16.5" thickBot="1" x14ac:dyDescent="0.3">
      <c r="C88" s="471"/>
      <c r="D88" s="70">
        <v>30</v>
      </c>
      <c r="E88" s="70">
        <v>762</v>
      </c>
      <c r="F88" s="70">
        <v>4.5</v>
      </c>
      <c r="G88" s="70">
        <v>906</v>
      </c>
      <c r="H88" s="70">
        <v>5.5</v>
      </c>
      <c r="I88" s="70">
        <v>1050</v>
      </c>
      <c r="J88" s="70">
        <v>7</v>
      </c>
      <c r="K88" s="68"/>
      <c r="L88" s="68"/>
    </row>
    <row r="89" spans="1:12" ht="16.5" thickBot="1" x14ac:dyDescent="0.3">
      <c r="C89" s="471"/>
      <c r="D89" s="70">
        <v>35</v>
      </c>
      <c r="E89" s="70">
        <v>705</v>
      </c>
      <c r="F89" s="70">
        <v>4</v>
      </c>
      <c r="G89" s="70">
        <v>840</v>
      </c>
      <c r="H89" s="70">
        <v>5</v>
      </c>
      <c r="I89" s="70">
        <v>974</v>
      </c>
      <c r="J89" s="70">
        <v>6</v>
      </c>
      <c r="K89" s="68"/>
      <c r="L89" s="68"/>
    </row>
    <row r="90" spans="1:12" ht="16.5" thickBot="1" x14ac:dyDescent="0.3">
      <c r="C90" s="471"/>
      <c r="D90" s="70">
        <v>40</v>
      </c>
      <c r="E90" s="70">
        <v>647</v>
      </c>
      <c r="F90" s="70">
        <v>3.5</v>
      </c>
      <c r="G90" s="70">
        <v>771</v>
      </c>
      <c r="H90" s="70">
        <v>4.5</v>
      </c>
      <c r="I90" s="70">
        <v>895</v>
      </c>
      <c r="J90" s="70">
        <v>5.5</v>
      </c>
    </row>
    <row r="91" spans="1:12" ht="16.5" thickBot="1" x14ac:dyDescent="0.3">
      <c r="C91" s="471"/>
      <c r="D91" s="70">
        <v>45</v>
      </c>
      <c r="E91" s="70">
        <v>586</v>
      </c>
      <c r="F91" s="70">
        <v>3</v>
      </c>
      <c r="G91" s="70">
        <v>700</v>
      </c>
      <c r="H91" s="70">
        <v>4</v>
      </c>
      <c r="I91" s="70">
        <v>814</v>
      </c>
      <c r="J91" s="70">
        <v>4.5</v>
      </c>
    </row>
    <row r="92" spans="1:12" ht="16.5" thickBot="1" x14ac:dyDescent="0.3">
      <c r="C92" s="471" t="s">
        <v>214</v>
      </c>
      <c r="D92" s="70">
        <v>20</v>
      </c>
      <c r="E92" s="70">
        <v>1032</v>
      </c>
      <c r="F92" s="70">
        <v>7</v>
      </c>
      <c r="G92" s="70">
        <v>1215</v>
      </c>
      <c r="H92" s="70">
        <v>8.5</v>
      </c>
      <c r="I92" s="70">
        <v>1397</v>
      </c>
      <c r="J92" s="70">
        <v>11</v>
      </c>
    </row>
    <row r="93" spans="1:12" ht="16.5" thickBot="1" x14ac:dyDescent="0.3">
      <c r="C93" s="471"/>
      <c r="D93" s="70">
        <v>25</v>
      </c>
      <c r="E93" s="70">
        <v>969</v>
      </c>
      <c r="F93" s="70">
        <v>6</v>
      </c>
      <c r="G93" s="70">
        <v>1142</v>
      </c>
      <c r="H93" s="70">
        <v>8</v>
      </c>
      <c r="I93" s="70">
        <v>1315</v>
      </c>
      <c r="J93" s="70">
        <v>10</v>
      </c>
    </row>
    <row r="94" spans="1:12" ht="16.5" thickBot="1" x14ac:dyDescent="0.3">
      <c r="C94" s="471"/>
      <c r="D94" s="70">
        <v>30</v>
      </c>
      <c r="E94" s="70">
        <v>904</v>
      </c>
      <c r="F94" s="70">
        <v>5.5</v>
      </c>
      <c r="G94" s="70">
        <v>1067</v>
      </c>
      <c r="H94" s="70">
        <v>7</v>
      </c>
      <c r="I94" s="70">
        <v>1230</v>
      </c>
      <c r="J94" s="70">
        <v>9</v>
      </c>
    </row>
    <row r="95" spans="1:12" ht="16.5" thickBot="1" x14ac:dyDescent="0.3">
      <c r="C95" s="471"/>
      <c r="D95" s="70">
        <v>35</v>
      </c>
      <c r="E95" s="70">
        <v>836</v>
      </c>
      <c r="F95" s="70">
        <v>5</v>
      </c>
      <c r="G95" s="70">
        <v>989</v>
      </c>
      <c r="H95" s="70">
        <v>6.5</v>
      </c>
      <c r="I95" s="70">
        <v>1142</v>
      </c>
      <c r="J95" s="70">
        <v>8</v>
      </c>
    </row>
    <row r="96" spans="1:12" ht="16.5" thickBot="1" x14ac:dyDescent="0.3">
      <c r="C96" s="471"/>
      <c r="D96" s="70">
        <v>40</v>
      </c>
      <c r="E96" s="70">
        <v>766</v>
      </c>
      <c r="F96" s="70">
        <v>4.5</v>
      </c>
      <c r="G96" s="70">
        <v>909</v>
      </c>
      <c r="H96" s="70">
        <v>5.5</v>
      </c>
      <c r="I96" s="70">
        <v>1051</v>
      </c>
      <c r="J96" s="70">
        <v>7</v>
      </c>
    </row>
    <row r="97" spans="3:10" ht="16.5" thickBot="1" x14ac:dyDescent="0.3">
      <c r="C97" s="471"/>
      <c r="D97" s="70">
        <v>45</v>
      </c>
      <c r="E97" s="70">
        <v>694</v>
      </c>
      <c r="F97" s="70">
        <v>3.5</v>
      </c>
      <c r="G97" s="70">
        <v>826</v>
      </c>
      <c r="H97" s="70">
        <v>5</v>
      </c>
      <c r="I97" s="70">
        <v>957</v>
      </c>
      <c r="J97" s="70">
        <v>6</v>
      </c>
    </row>
    <row r="98" spans="3:10" ht="16.5" thickBot="1" x14ac:dyDescent="0.3">
      <c r="C98" s="471" t="s">
        <v>215</v>
      </c>
      <c r="D98" s="70">
        <v>20</v>
      </c>
      <c r="E98" s="70">
        <v>1223</v>
      </c>
      <c r="F98" s="70">
        <v>9</v>
      </c>
      <c r="G98" s="70">
        <v>1421</v>
      </c>
      <c r="H98" s="70">
        <v>11</v>
      </c>
      <c r="I98" s="70">
        <v>1618</v>
      </c>
      <c r="J98" s="70">
        <v>13</v>
      </c>
    </row>
    <row r="99" spans="3:10" ht="16.5" thickBot="1" x14ac:dyDescent="0.3">
      <c r="C99" s="471"/>
      <c r="D99" s="70">
        <v>25</v>
      </c>
      <c r="E99" s="70">
        <v>1149</v>
      </c>
      <c r="F99" s="70">
        <v>8</v>
      </c>
      <c r="G99" s="70">
        <v>1337</v>
      </c>
      <c r="H99" s="70">
        <v>10</v>
      </c>
      <c r="I99" s="70">
        <v>1524</v>
      </c>
      <c r="J99" s="70">
        <v>12</v>
      </c>
    </row>
    <row r="100" spans="3:10" ht="16.5" thickBot="1" x14ac:dyDescent="0.3">
      <c r="C100" s="471"/>
      <c r="D100" s="70">
        <v>30</v>
      </c>
      <c r="E100" s="70">
        <v>1072</v>
      </c>
      <c r="F100" s="70">
        <v>7</v>
      </c>
      <c r="G100" s="70">
        <v>1249</v>
      </c>
      <c r="H100" s="70">
        <v>9</v>
      </c>
      <c r="I100" s="70">
        <v>1426</v>
      </c>
      <c r="J100" s="70">
        <v>11</v>
      </c>
    </row>
    <row r="101" spans="3:10" ht="16.5" thickBot="1" x14ac:dyDescent="0.3">
      <c r="C101" s="471"/>
      <c r="D101" s="70">
        <v>35</v>
      </c>
      <c r="E101" s="70">
        <v>992</v>
      </c>
      <c r="F101" s="70">
        <v>6.5</v>
      </c>
      <c r="G101" s="70">
        <v>1158</v>
      </c>
      <c r="H101" s="70">
        <v>8</v>
      </c>
      <c r="I101" s="70">
        <v>1324</v>
      </c>
      <c r="J101" s="70">
        <v>10</v>
      </c>
    </row>
    <row r="102" spans="3:10" ht="16.5" thickBot="1" x14ac:dyDescent="0.3">
      <c r="C102" s="471"/>
      <c r="D102" s="70">
        <v>40</v>
      </c>
      <c r="E102" s="70">
        <v>908</v>
      </c>
      <c r="F102" s="70">
        <v>5.5</v>
      </c>
      <c r="G102" s="70">
        <v>1063</v>
      </c>
      <c r="H102" s="70">
        <v>7</v>
      </c>
      <c r="I102" s="70">
        <v>1218</v>
      </c>
      <c r="J102" s="70">
        <v>8.5</v>
      </c>
    </row>
    <row r="103" spans="3:10" ht="16.5" thickBot="1" x14ac:dyDescent="0.3">
      <c r="C103" s="471"/>
      <c r="D103" s="70">
        <v>45</v>
      </c>
      <c r="E103" s="70">
        <v>821</v>
      </c>
      <c r="F103" s="70">
        <v>5</v>
      </c>
      <c r="G103" s="70">
        <v>964</v>
      </c>
      <c r="H103" s="70">
        <v>6</v>
      </c>
      <c r="I103" s="70">
        <v>1108</v>
      </c>
      <c r="J103" s="70">
        <v>7.5</v>
      </c>
    </row>
    <row r="104" spans="3:10" ht="16.5" thickBot="1" x14ac:dyDescent="0.3">
      <c r="C104" s="471" t="s">
        <v>216</v>
      </c>
      <c r="D104" s="70">
        <v>20</v>
      </c>
      <c r="E104" s="70">
        <v>1369</v>
      </c>
      <c r="F104" s="70">
        <v>11</v>
      </c>
      <c r="G104" s="70">
        <v>1579</v>
      </c>
      <c r="H104" s="70">
        <v>13</v>
      </c>
      <c r="I104" s="70">
        <v>1788</v>
      </c>
      <c r="J104" s="70">
        <v>15</v>
      </c>
    </row>
    <row r="105" spans="3:10" ht="16.5" thickBot="1" x14ac:dyDescent="0.3">
      <c r="C105" s="471"/>
      <c r="D105" s="70">
        <v>25</v>
      </c>
      <c r="E105" s="70">
        <v>1288</v>
      </c>
      <c r="F105" s="70">
        <v>9.5</v>
      </c>
      <c r="G105" s="70">
        <v>1486</v>
      </c>
      <c r="H105" s="70">
        <v>12</v>
      </c>
      <c r="I105" s="70">
        <v>1685</v>
      </c>
      <c r="J105" s="70">
        <v>14</v>
      </c>
    </row>
    <row r="106" spans="3:10" ht="16.5" thickBot="1" x14ac:dyDescent="0.3">
      <c r="C106" s="471"/>
      <c r="D106" s="70">
        <v>30</v>
      </c>
      <c r="E106" s="70">
        <v>1203</v>
      </c>
      <c r="F106" s="70">
        <v>8.5</v>
      </c>
      <c r="G106" s="70">
        <v>1390</v>
      </c>
      <c r="H106" s="70">
        <v>11</v>
      </c>
      <c r="I106" s="70">
        <v>1577</v>
      </c>
      <c r="J106" s="70">
        <v>13</v>
      </c>
    </row>
    <row r="107" spans="3:10" ht="16.5" thickBot="1" x14ac:dyDescent="0.3">
      <c r="C107" s="471"/>
      <c r="D107" s="70">
        <v>35</v>
      </c>
      <c r="E107" s="70">
        <v>1114</v>
      </c>
      <c r="F107" s="70">
        <v>7.5</v>
      </c>
      <c r="G107" s="70">
        <v>1288</v>
      </c>
      <c r="H107" s="70">
        <v>9</v>
      </c>
      <c r="I107" s="70">
        <v>1463</v>
      </c>
      <c r="J107" s="70">
        <v>12</v>
      </c>
    </row>
    <row r="108" spans="3:10" ht="16.5" thickBot="1" x14ac:dyDescent="0.3">
      <c r="C108" s="471"/>
      <c r="D108" s="70">
        <v>40</v>
      </c>
      <c r="E108" s="70">
        <v>1020</v>
      </c>
      <c r="F108" s="70">
        <v>5.5</v>
      </c>
      <c r="G108" s="70">
        <v>1182</v>
      </c>
      <c r="H108" s="70">
        <v>8</v>
      </c>
      <c r="I108" s="70">
        <v>1344</v>
      </c>
      <c r="J108" s="70">
        <v>10</v>
      </c>
    </row>
    <row r="109" spans="3:10" ht="16.5" thickBot="1" x14ac:dyDescent="0.3">
      <c r="C109" s="471"/>
      <c r="D109" s="70">
        <v>45</v>
      </c>
      <c r="E109" s="70">
        <v>922</v>
      </c>
      <c r="F109" s="70">
        <v>5</v>
      </c>
      <c r="G109" s="70">
        <v>1071</v>
      </c>
      <c r="H109" s="70">
        <v>7</v>
      </c>
      <c r="I109" s="70">
        <v>1220</v>
      </c>
      <c r="J109" s="70">
        <v>8</v>
      </c>
    </row>
    <row r="110" spans="3:10" ht="16.5" thickBot="1" x14ac:dyDescent="0.3">
      <c r="C110" s="471" t="s">
        <v>217</v>
      </c>
      <c r="D110" s="70">
        <v>20</v>
      </c>
      <c r="E110" s="70">
        <v>1529</v>
      </c>
      <c r="F110" s="70">
        <v>12</v>
      </c>
      <c r="G110" s="70">
        <v>1776</v>
      </c>
      <c r="H110" s="70">
        <v>15</v>
      </c>
      <c r="I110" s="70">
        <v>2023</v>
      </c>
      <c r="J110" s="70">
        <v>17</v>
      </c>
    </row>
    <row r="111" spans="3:10" ht="16.5" thickBot="1" x14ac:dyDescent="0.3">
      <c r="C111" s="471"/>
      <c r="D111" s="70">
        <v>25</v>
      </c>
      <c r="E111" s="70">
        <v>1436</v>
      </c>
      <c r="F111" s="70">
        <v>11</v>
      </c>
      <c r="G111" s="70">
        <v>1670</v>
      </c>
      <c r="H111" s="70">
        <v>14</v>
      </c>
      <c r="I111" s="70">
        <v>1905</v>
      </c>
      <c r="J111" s="70">
        <v>17</v>
      </c>
    </row>
    <row r="112" spans="3:10" ht="16.5" thickBot="1" x14ac:dyDescent="0.3">
      <c r="C112" s="471"/>
      <c r="D112" s="70">
        <v>30</v>
      </c>
      <c r="E112" s="70">
        <v>1338</v>
      </c>
      <c r="F112" s="70">
        <v>10</v>
      </c>
      <c r="G112" s="70">
        <v>1559</v>
      </c>
      <c r="H112" s="70">
        <v>13</v>
      </c>
      <c r="I112" s="70">
        <v>1781</v>
      </c>
      <c r="J112" s="70">
        <v>15</v>
      </c>
    </row>
    <row r="113" spans="1:10" ht="16.5" thickBot="1" x14ac:dyDescent="0.3">
      <c r="C113" s="471"/>
      <c r="D113" s="70">
        <v>35</v>
      </c>
      <c r="E113" s="70">
        <v>1235</v>
      </c>
      <c r="F113" s="70">
        <v>9</v>
      </c>
      <c r="G113" s="70">
        <v>1443</v>
      </c>
      <c r="H113" s="70">
        <v>11</v>
      </c>
      <c r="I113" s="70">
        <v>1650</v>
      </c>
      <c r="J113" s="70">
        <v>14</v>
      </c>
    </row>
    <row r="114" spans="1:10" ht="16.5" thickBot="1" x14ac:dyDescent="0.3">
      <c r="C114" s="471"/>
      <c r="D114" s="70">
        <v>40</v>
      </c>
      <c r="E114" s="70">
        <v>1127</v>
      </c>
      <c r="F114" s="70">
        <v>8</v>
      </c>
      <c r="G114" s="70">
        <v>1320</v>
      </c>
      <c r="H114" s="70">
        <v>10</v>
      </c>
      <c r="I114" s="70">
        <v>1513</v>
      </c>
      <c r="J114" s="70">
        <v>12</v>
      </c>
    </row>
    <row r="115" spans="1:10" ht="16.5" thickBot="1" x14ac:dyDescent="0.3">
      <c r="C115" s="471"/>
      <c r="D115" s="70">
        <v>45</v>
      </c>
      <c r="E115" s="70">
        <v>1013</v>
      </c>
      <c r="F115" s="70">
        <v>6.5</v>
      </c>
      <c r="G115" s="70">
        <v>1191</v>
      </c>
      <c r="H115" s="70">
        <v>8.5</v>
      </c>
      <c r="I115" s="70">
        <v>1368</v>
      </c>
      <c r="J115" s="70">
        <v>11</v>
      </c>
    </row>
    <row r="116" spans="1:10" ht="16.5" thickBot="1" x14ac:dyDescent="0.3">
      <c r="C116" s="471" t="s">
        <v>298</v>
      </c>
      <c r="D116" s="70">
        <v>20</v>
      </c>
      <c r="E116" s="70">
        <v>2332</v>
      </c>
      <c r="F116" s="70">
        <v>24</v>
      </c>
      <c r="G116" s="70">
        <v>2717</v>
      </c>
      <c r="H116" s="70">
        <v>29</v>
      </c>
      <c r="I116" s="70">
        <v>3103</v>
      </c>
      <c r="J116" s="70">
        <v>32</v>
      </c>
    </row>
    <row r="117" spans="1:10" ht="16.5" thickBot="1" x14ac:dyDescent="0.3">
      <c r="C117" s="471"/>
      <c r="D117" s="70">
        <v>25</v>
      </c>
      <c r="E117" s="70">
        <v>2200</v>
      </c>
      <c r="F117" s="70">
        <v>22</v>
      </c>
      <c r="G117" s="70">
        <v>2566</v>
      </c>
      <c r="H117" s="70">
        <v>27</v>
      </c>
      <c r="I117" s="70">
        <v>2933</v>
      </c>
      <c r="J117" s="70">
        <v>30</v>
      </c>
    </row>
    <row r="118" spans="1:10" ht="16.5" thickBot="1" x14ac:dyDescent="0.3">
      <c r="C118" s="471"/>
      <c r="D118" s="70">
        <v>30</v>
      </c>
      <c r="E118" s="70">
        <v>2063</v>
      </c>
      <c r="F118" s="70">
        <v>20</v>
      </c>
      <c r="G118" s="70">
        <v>2409</v>
      </c>
      <c r="H118" s="70">
        <v>25</v>
      </c>
      <c r="I118" s="70">
        <v>2755</v>
      </c>
      <c r="J118" s="70">
        <v>27</v>
      </c>
    </row>
    <row r="119" spans="1:10" ht="16.5" thickBot="1" x14ac:dyDescent="0.3">
      <c r="C119" s="471"/>
      <c r="D119" s="70">
        <v>35</v>
      </c>
      <c r="E119" s="70">
        <v>1920</v>
      </c>
      <c r="F119" s="70">
        <v>17</v>
      </c>
      <c r="G119" s="70">
        <v>2245</v>
      </c>
      <c r="H119" s="70">
        <v>22</v>
      </c>
      <c r="I119" s="70">
        <v>2569</v>
      </c>
      <c r="J119" s="70">
        <v>25</v>
      </c>
    </row>
    <row r="120" spans="1:10" ht="16.5" thickBot="1" x14ac:dyDescent="0.3">
      <c r="C120" s="471"/>
      <c r="D120" s="70">
        <v>40</v>
      </c>
      <c r="E120" s="70">
        <v>1770</v>
      </c>
      <c r="F120" s="70">
        <v>16</v>
      </c>
      <c r="G120" s="70">
        <v>2073</v>
      </c>
      <c r="H120" s="70">
        <v>20</v>
      </c>
      <c r="I120" s="70">
        <v>2376</v>
      </c>
      <c r="J120" s="70">
        <v>22</v>
      </c>
    </row>
    <row r="121" spans="1:10" ht="16.5" thickBot="1" x14ac:dyDescent="0.3">
      <c r="C121" s="471"/>
      <c r="D121" s="70">
        <v>45</v>
      </c>
      <c r="E121" s="70">
        <v>1614</v>
      </c>
      <c r="F121" s="70">
        <v>15</v>
      </c>
      <c r="G121" s="70">
        <v>1894</v>
      </c>
      <c r="H121" s="70">
        <v>18</v>
      </c>
      <c r="I121" s="70">
        <v>2173</v>
      </c>
      <c r="J121" s="70">
        <v>19</v>
      </c>
    </row>
    <row r="122" spans="1:10" ht="16.5" thickBot="1" x14ac:dyDescent="0.3">
      <c r="C122" s="471" t="s">
        <v>299</v>
      </c>
      <c r="D122" s="70">
        <v>20</v>
      </c>
      <c r="E122" s="70">
        <v>2685</v>
      </c>
      <c r="F122" s="70">
        <v>26</v>
      </c>
      <c r="G122" s="70">
        <v>3115</v>
      </c>
      <c r="H122" s="70">
        <v>32</v>
      </c>
      <c r="I122" s="70">
        <v>3545</v>
      </c>
      <c r="J122" s="70">
        <v>38</v>
      </c>
    </row>
    <row r="123" spans="1:10" ht="16.5" thickBot="1" x14ac:dyDescent="0.3">
      <c r="C123" s="471"/>
      <c r="D123" s="70">
        <v>25</v>
      </c>
      <c r="E123" s="70">
        <v>2536</v>
      </c>
      <c r="F123" s="70">
        <v>24</v>
      </c>
      <c r="G123" s="70">
        <v>2944</v>
      </c>
      <c r="H123" s="70">
        <v>30</v>
      </c>
      <c r="I123" s="70">
        <v>3352</v>
      </c>
      <c r="J123" s="70">
        <v>36</v>
      </c>
    </row>
    <row r="124" spans="1:10" ht="16.5" thickBot="1" x14ac:dyDescent="0.3">
      <c r="C124" s="471"/>
      <c r="D124" s="70">
        <v>30</v>
      </c>
      <c r="E124" s="70">
        <v>2380</v>
      </c>
      <c r="F124" s="70">
        <v>22</v>
      </c>
      <c r="G124" s="70">
        <v>2765</v>
      </c>
      <c r="H124" s="70">
        <v>27</v>
      </c>
      <c r="I124" s="70">
        <v>3150</v>
      </c>
      <c r="J124" s="70">
        <v>33</v>
      </c>
    </row>
    <row r="125" spans="1:10" ht="16.5" thickBot="1" x14ac:dyDescent="0.3">
      <c r="C125" s="471"/>
      <c r="D125" s="70">
        <v>35</v>
      </c>
      <c r="E125" s="70">
        <v>2215</v>
      </c>
      <c r="F125" s="70">
        <v>20</v>
      </c>
      <c r="G125" s="70">
        <v>2576</v>
      </c>
      <c r="H125" s="70">
        <v>25</v>
      </c>
      <c r="I125" s="70">
        <v>2937</v>
      </c>
      <c r="J125" s="70">
        <v>30</v>
      </c>
    </row>
    <row r="126" spans="1:10" ht="16.5" thickBot="1" x14ac:dyDescent="0.3">
      <c r="C126" s="471"/>
      <c r="D126" s="70">
        <v>40</v>
      </c>
      <c r="E126" s="70">
        <v>2043</v>
      </c>
      <c r="F126" s="70">
        <v>17</v>
      </c>
      <c r="G126" s="70">
        <v>2378</v>
      </c>
      <c r="H126" s="70">
        <v>22</v>
      </c>
      <c r="I126" s="70">
        <v>2713</v>
      </c>
      <c r="J126" s="70">
        <v>27</v>
      </c>
    </row>
    <row r="127" spans="1:10" ht="16.5" thickBot="1" x14ac:dyDescent="0.3">
      <c r="A127" s="71"/>
      <c r="B127" s="71"/>
      <c r="C127" s="471"/>
      <c r="D127" s="70">
        <v>45</v>
      </c>
      <c r="E127" s="70">
        <v>1861</v>
      </c>
      <c r="F127" s="70">
        <v>16</v>
      </c>
      <c r="G127" s="70">
        <v>2169</v>
      </c>
      <c r="H127" s="70">
        <v>19</v>
      </c>
      <c r="I127" s="70">
        <v>2477</v>
      </c>
      <c r="J127" s="70">
        <v>23</v>
      </c>
    </row>
    <row r="128" spans="1:10" ht="16.5" thickBot="1" x14ac:dyDescent="0.3">
      <c r="A128" s="71"/>
      <c r="B128" s="71"/>
      <c r="C128" s="472" t="s">
        <v>349</v>
      </c>
      <c r="D128" s="123">
        <v>20</v>
      </c>
      <c r="E128" s="123">
        <v>3267</v>
      </c>
      <c r="F128" s="123">
        <v>35</v>
      </c>
      <c r="G128" s="123">
        <v>3808</v>
      </c>
      <c r="H128" s="123">
        <v>42</v>
      </c>
      <c r="I128" s="123">
        <v>4342</v>
      </c>
      <c r="J128" s="123">
        <v>50</v>
      </c>
    </row>
    <row r="129" spans="1:10" ht="16.5" thickBot="1" x14ac:dyDescent="0.3">
      <c r="A129" s="71"/>
      <c r="B129" s="71"/>
      <c r="C129" s="473"/>
      <c r="D129" s="124">
        <v>25</v>
      </c>
      <c r="E129" s="124">
        <v>3040</v>
      </c>
      <c r="F129" s="124">
        <v>32</v>
      </c>
      <c r="G129" s="124">
        <v>3557</v>
      </c>
      <c r="H129" s="124">
        <v>39</v>
      </c>
      <c r="I129" s="124">
        <v>4068</v>
      </c>
      <c r="J129" s="124">
        <v>46</v>
      </c>
    </row>
    <row r="130" spans="1:10" ht="16.5" thickBot="1" x14ac:dyDescent="0.3">
      <c r="A130" s="71"/>
      <c r="B130" s="71"/>
      <c r="C130" s="473"/>
      <c r="D130" s="124">
        <v>30</v>
      </c>
      <c r="E130" s="124">
        <v>2816</v>
      </c>
      <c r="F130" s="124">
        <v>29</v>
      </c>
      <c r="G130" s="124">
        <v>3307</v>
      </c>
      <c r="H130" s="124">
        <v>36</v>
      </c>
      <c r="I130" s="124">
        <v>3796</v>
      </c>
      <c r="J130" s="124">
        <v>42</v>
      </c>
    </row>
    <row r="131" spans="1:10" ht="16.5" thickBot="1" x14ac:dyDescent="0.3">
      <c r="A131" s="71"/>
      <c r="B131" s="71"/>
      <c r="C131" s="473"/>
      <c r="D131" s="124">
        <v>35</v>
      </c>
      <c r="E131" s="124">
        <v>2594</v>
      </c>
      <c r="F131" s="124">
        <v>26</v>
      </c>
      <c r="G131" s="124">
        <v>3060</v>
      </c>
      <c r="H131" s="124">
        <v>32</v>
      </c>
      <c r="I131" s="124">
        <v>3526</v>
      </c>
      <c r="J131" s="124">
        <v>39</v>
      </c>
    </row>
    <row r="132" spans="1:10" ht="16.5" thickBot="1" x14ac:dyDescent="0.3">
      <c r="A132" s="71"/>
      <c r="B132" s="71"/>
      <c r="C132" s="473"/>
      <c r="D132" s="124">
        <v>40</v>
      </c>
      <c r="E132" s="124">
        <v>2373</v>
      </c>
      <c r="F132" s="124">
        <v>23</v>
      </c>
      <c r="G132" s="124">
        <v>2816</v>
      </c>
      <c r="H132" s="124">
        <v>29</v>
      </c>
      <c r="I132" s="124">
        <v>3259</v>
      </c>
      <c r="J132" s="124">
        <v>35</v>
      </c>
    </row>
    <row r="133" spans="1:10" ht="16.5" thickBot="1" x14ac:dyDescent="0.3">
      <c r="A133" s="71"/>
      <c r="B133" s="71"/>
      <c r="C133" s="474"/>
      <c r="D133" s="124">
        <v>45</v>
      </c>
      <c r="E133" s="124">
        <v>2156</v>
      </c>
      <c r="F133" s="124">
        <v>19</v>
      </c>
      <c r="G133" s="124">
        <v>2573</v>
      </c>
      <c r="H133" s="124">
        <v>25</v>
      </c>
      <c r="I133" s="124">
        <v>2993</v>
      </c>
      <c r="J133" s="124">
        <v>31</v>
      </c>
    </row>
    <row r="134" spans="1:10" ht="16.5" thickBot="1" x14ac:dyDescent="0.3">
      <c r="A134" s="71"/>
      <c r="B134" s="71"/>
      <c r="C134" s="472" t="s">
        <v>352</v>
      </c>
      <c r="D134" s="123">
        <v>20</v>
      </c>
      <c r="E134" s="123">
        <v>3648</v>
      </c>
      <c r="F134" s="123">
        <v>40</v>
      </c>
      <c r="G134" s="123">
        <v>4236</v>
      </c>
      <c r="H134" s="123">
        <v>48</v>
      </c>
      <c r="I134" s="123">
        <v>4811</v>
      </c>
      <c r="J134" s="123">
        <v>56</v>
      </c>
    </row>
    <row r="135" spans="1:10" ht="16.5" thickBot="1" x14ac:dyDescent="0.3">
      <c r="A135" s="71"/>
      <c r="B135" s="71"/>
      <c r="C135" s="473"/>
      <c r="D135" s="124">
        <v>25</v>
      </c>
      <c r="E135" s="124">
        <v>3418</v>
      </c>
      <c r="F135" s="124">
        <v>37</v>
      </c>
      <c r="G135" s="124">
        <v>3981</v>
      </c>
      <c r="H135" s="124">
        <v>45</v>
      </c>
      <c r="I135" s="124">
        <v>4522</v>
      </c>
      <c r="J135" s="124">
        <v>52</v>
      </c>
    </row>
    <row r="136" spans="1:10" ht="16.5" thickBot="1" x14ac:dyDescent="0.3">
      <c r="A136" s="71"/>
      <c r="B136" s="71"/>
      <c r="C136" s="473"/>
      <c r="D136" s="124">
        <v>30</v>
      </c>
      <c r="E136" s="124">
        <v>3186</v>
      </c>
      <c r="F136" s="124">
        <v>34</v>
      </c>
      <c r="G136" s="124">
        <v>3726</v>
      </c>
      <c r="H136" s="124">
        <v>41</v>
      </c>
      <c r="I136" s="124">
        <v>4232</v>
      </c>
      <c r="J136" s="124">
        <v>48</v>
      </c>
    </row>
    <row r="137" spans="1:10" ht="16.5" thickBot="1" x14ac:dyDescent="0.3">
      <c r="A137" s="71"/>
      <c r="B137" s="71"/>
      <c r="C137" s="473"/>
      <c r="D137" s="124">
        <v>35</v>
      </c>
      <c r="E137" s="124">
        <v>2955</v>
      </c>
      <c r="F137" s="124">
        <v>31</v>
      </c>
      <c r="G137" s="124">
        <v>3469</v>
      </c>
      <c r="H137" s="124">
        <v>38</v>
      </c>
      <c r="I137" s="124">
        <v>3942</v>
      </c>
      <c r="J137" s="124">
        <v>44</v>
      </c>
    </row>
    <row r="138" spans="1:10" ht="16.5" thickBot="1" x14ac:dyDescent="0.3">
      <c r="A138" s="71"/>
      <c r="B138" s="71"/>
      <c r="C138" s="473"/>
      <c r="D138" s="124">
        <v>40</v>
      </c>
      <c r="E138" s="124">
        <v>2722</v>
      </c>
      <c r="F138" s="124">
        <v>27</v>
      </c>
      <c r="G138" s="124">
        <v>3212</v>
      </c>
      <c r="H138" s="124">
        <v>4</v>
      </c>
      <c r="I138" s="124">
        <v>3651</v>
      </c>
      <c r="J138" s="124">
        <v>40</v>
      </c>
    </row>
    <row r="139" spans="1:10" ht="16.5" thickBot="1" x14ac:dyDescent="0.3">
      <c r="A139" s="71"/>
      <c r="B139" s="71"/>
      <c r="C139" s="474"/>
      <c r="D139" s="124">
        <v>45</v>
      </c>
      <c r="E139" s="124">
        <v>2490</v>
      </c>
      <c r="F139" s="124">
        <v>24</v>
      </c>
      <c r="G139" s="124">
        <v>2955</v>
      </c>
      <c r="H139" s="124">
        <v>31</v>
      </c>
      <c r="I139" s="124">
        <v>3358</v>
      </c>
      <c r="J139" s="124">
        <v>36</v>
      </c>
    </row>
    <row r="140" spans="1:10" ht="15" customHeight="1" thickBot="1" x14ac:dyDescent="0.25">
      <c r="A140" s="71"/>
      <c r="B140" s="71"/>
      <c r="C140" s="73"/>
      <c r="D140" s="71"/>
      <c r="E140" s="71"/>
      <c r="F140" s="71"/>
      <c r="G140" s="71"/>
      <c r="H140" s="71"/>
    </row>
    <row r="141" spans="1:10" ht="44.45" customHeight="1" thickBot="1" x14ac:dyDescent="0.35">
      <c r="A141" s="72"/>
      <c r="B141" s="71"/>
      <c r="C141" s="470" t="s">
        <v>297</v>
      </c>
      <c r="D141" s="470" t="s">
        <v>300</v>
      </c>
      <c r="E141" s="470" t="s">
        <v>373</v>
      </c>
      <c r="F141" s="470"/>
      <c r="G141" s="470" t="s">
        <v>374</v>
      </c>
      <c r="H141" s="470"/>
      <c r="I141" s="470" t="s">
        <v>375</v>
      </c>
      <c r="J141" s="470"/>
    </row>
    <row r="142" spans="1:10" ht="56.45" customHeight="1" thickBot="1" x14ac:dyDescent="0.25">
      <c r="C142" s="470"/>
      <c r="D142" s="470"/>
      <c r="E142" s="83" t="s">
        <v>301</v>
      </c>
      <c r="F142" s="83" t="s">
        <v>302</v>
      </c>
      <c r="G142" s="83" t="s">
        <v>301</v>
      </c>
      <c r="H142" s="83" t="s">
        <v>302</v>
      </c>
      <c r="I142" s="83" t="s">
        <v>301</v>
      </c>
      <c r="J142" s="83" t="s">
        <v>302</v>
      </c>
    </row>
    <row r="143" spans="1:10" ht="16.5" thickBot="1" x14ac:dyDescent="0.3">
      <c r="C143" s="471" t="s">
        <v>218</v>
      </c>
      <c r="D143" s="70">
        <v>20</v>
      </c>
      <c r="E143" s="70">
        <v>925</v>
      </c>
      <c r="F143" s="70">
        <v>4</v>
      </c>
      <c r="G143" s="70">
        <v>1128</v>
      </c>
      <c r="H143" s="70">
        <v>6</v>
      </c>
      <c r="I143" s="70">
        <v>1195</v>
      </c>
      <c r="J143" s="70">
        <v>8</v>
      </c>
    </row>
    <row r="144" spans="1:10" ht="16.5" thickBot="1" x14ac:dyDescent="0.3">
      <c r="C144" s="471"/>
      <c r="D144" s="70">
        <v>25</v>
      </c>
      <c r="E144" s="70">
        <v>891</v>
      </c>
      <c r="F144" s="70">
        <v>4</v>
      </c>
      <c r="G144" s="70">
        <v>1089</v>
      </c>
      <c r="H144" s="70">
        <v>5.5</v>
      </c>
      <c r="I144" s="70">
        <v>1123</v>
      </c>
      <c r="J144" s="70">
        <v>7.5</v>
      </c>
    </row>
    <row r="145" spans="3:10" ht="16.5" thickBot="1" x14ac:dyDescent="0.3">
      <c r="C145" s="471"/>
      <c r="D145" s="70">
        <v>30</v>
      </c>
      <c r="E145" s="70">
        <v>856</v>
      </c>
      <c r="F145" s="70">
        <v>3.5</v>
      </c>
      <c r="G145" s="70">
        <v>1049</v>
      </c>
      <c r="H145" s="70">
        <v>5.5</v>
      </c>
      <c r="I145" s="70">
        <v>1050</v>
      </c>
      <c r="J145" s="70">
        <v>7</v>
      </c>
    </row>
    <row r="146" spans="3:10" ht="16.5" thickBot="1" x14ac:dyDescent="0.3">
      <c r="C146" s="471"/>
      <c r="D146" s="70">
        <v>35</v>
      </c>
      <c r="E146" s="70">
        <v>820</v>
      </c>
      <c r="F146" s="70">
        <v>3.5</v>
      </c>
      <c r="G146" s="70">
        <v>1008</v>
      </c>
      <c r="H146" s="70">
        <v>5</v>
      </c>
      <c r="I146" s="70">
        <v>974</v>
      </c>
      <c r="J146" s="70">
        <v>6.5</v>
      </c>
    </row>
    <row r="147" spans="3:10" ht="16.5" thickBot="1" x14ac:dyDescent="0.3">
      <c r="C147" s="471"/>
      <c r="D147" s="70">
        <v>40</v>
      </c>
      <c r="E147" s="70">
        <v>783</v>
      </c>
      <c r="F147" s="70">
        <v>3</v>
      </c>
      <c r="G147" s="70">
        <v>966</v>
      </c>
      <c r="H147" s="70">
        <v>4.5</v>
      </c>
      <c r="I147" s="70">
        <v>895</v>
      </c>
      <c r="J147" s="70">
        <v>6</v>
      </c>
    </row>
    <row r="148" spans="3:10" ht="16.5" thickBot="1" x14ac:dyDescent="0.3">
      <c r="C148" s="471"/>
      <c r="D148" s="70">
        <v>45</v>
      </c>
      <c r="E148" s="70">
        <v>746</v>
      </c>
      <c r="F148" s="70">
        <v>3</v>
      </c>
      <c r="G148" s="70">
        <v>924</v>
      </c>
      <c r="H148" s="70">
        <v>4</v>
      </c>
      <c r="I148" s="70">
        <v>814</v>
      </c>
      <c r="J148" s="70">
        <v>5.5</v>
      </c>
    </row>
    <row r="149" spans="3:10" ht="16.5" thickBot="1" x14ac:dyDescent="0.3">
      <c r="C149" s="471" t="s">
        <v>219</v>
      </c>
      <c r="D149" s="70">
        <v>20</v>
      </c>
      <c r="E149" s="70">
        <v>1119</v>
      </c>
      <c r="F149" s="70">
        <v>6</v>
      </c>
      <c r="G149" s="70">
        <v>1357</v>
      </c>
      <c r="H149" s="70">
        <v>8</v>
      </c>
      <c r="I149" s="70">
        <v>1595</v>
      </c>
      <c r="J149" s="70">
        <v>11</v>
      </c>
    </row>
    <row r="150" spans="3:10" ht="16.5" thickBot="1" x14ac:dyDescent="0.3">
      <c r="C150" s="471"/>
      <c r="D150" s="70">
        <v>25</v>
      </c>
      <c r="E150" s="70">
        <v>1080</v>
      </c>
      <c r="F150" s="70">
        <v>5.5</v>
      </c>
      <c r="G150" s="70">
        <v>1314</v>
      </c>
      <c r="H150" s="70">
        <v>7.5</v>
      </c>
      <c r="I150" s="70">
        <v>1547</v>
      </c>
      <c r="J150" s="70">
        <v>10</v>
      </c>
    </row>
    <row r="151" spans="3:10" ht="16.5" thickBot="1" x14ac:dyDescent="0.3">
      <c r="C151" s="471"/>
      <c r="D151" s="70">
        <v>30</v>
      </c>
      <c r="E151" s="70">
        <v>1040</v>
      </c>
      <c r="F151" s="70">
        <v>5</v>
      </c>
      <c r="G151" s="70">
        <v>1270</v>
      </c>
      <c r="H151" s="70">
        <v>7</v>
      </c>
      <c r="I151" s="70">
        <v>1499</v>
      </c>
      <c r="J151" s="70">
        <v>9.5</v>
      </c>
    </row>
    <row r="152" spans="3:10" ht="16.5" thickBot="1" x14ac:dyDescent="0.3">
      <c r="C152" s="471"/>
      <c r="D152" s="70">
        <v>35</v>
      </c>
      <c r="E152" s="70">
        <v>1000</v>
      </c>
      <c r="F152" s="70">
        <v>4.5</v>
      </c>
      <c r="G152" s="70">
        <v>1225</v>
      </c>
      <c r="H152" s="70">
        <v>7</v>
      </c>
      <c r="I152" s="70">
        <v>1450</v>
      </c>
      <c r="J152" s="70">
        <v>9</v>
      </c>
    </row>
    <row r="153" spans="3:10" ht="16.5" thickBot="1" x14ac:dyDescent="0.3">
      <c r="C153" s="471"/>
      <c r="D153" s="70">
        <v>40</v>
      </c>
      <c r="E153" s="70">
        <v>959</v>
      </c>
      <c r="F153" s="70">
        <v>4.5</v>
      </c>
      <c r="G153" s="70">
        <v>1179</v>
      </c>
      <c r="H153" s="70">
        <v>6.5</v>
      </c>
      <c r="I153" s="70">
        <v>1399</v>
      </c>
      <c r="J153" s="70">
        <v>8.5</v>
      </c>
    </row>
    <row r="154" spans="3:10" ht="16.5" thickBot="1" x14ac:dyDescent="0.3">
      <c r="C154" s="471"/>
      <c r="D154" s="70">
        <v>45</v>
      </c>
      <c r="E154" s="70">
        <v>917</v>
      </c>
      <c r="F154" s="70">
        <v>4</v>
      </c>
      <c r="G154" s="70">
        <v>1133</v>
      </c>
      <c r="H154" s="70">
        <v>6</v>
      </c>
      <c r="I154" s="70">
        <v>1349</v>
      </c>
      <c r="J154" s="70">
        <v>8</v>
      </c>
    </row>
    <row r="155" spans="3:10" ht="16.5" thickBot="1" x14ac:dyDescent="0.3">
      <c r="C155" s="471" t="s">
        <v>292</v>
      </c>
      <c r="D155" s="70">
        <v>20</v>
      </c>
      <c r="E155" s="70">
        <v>1390</v>
      </c>
      <c r="F155" s="70">
        <v>9</v>
      </c>
      <c r="G155" s="70">
        <v>1683</v>
      </c>
      <c r="H155" s="70">
        <v>12</v>
      </c>
      <c r="I155" s="70">
        <v>1976</v>
      </c>
      <c r="J155" s="70">
        <v>14</v>
      </c>
    </row>
    <row r="156" spans="3:10" ht="16.5" thickBot="1" x14ac:dyDescent="0.3">
      <c r="C156" s="471"/>
      <c r="D156" s="70">
        <v>25</v>
      </c>
      <c r="E156" s="70">
        <v>1341</v>
      </c>
      <c r="F156" s="70">
        <v>8</v>
      </c>
      <c r="G156" s="70">
        <v>1629</v>
      </c>
      <c r="H156" s="70">
        <v>11</v>
      </c>
      <c r="I156" s="70">
        <v>1916</v>
      </c>
      <c r="J156" s="70">
        <v>13</v>
      </c>
    </row>
    <row r="157" spans="3:10" ht="16.5" thickBot="1" x14ac:dyDescent="0.3">
      <c r="C157" s="471"/>
      <c r="D157" s="70">
        <v>30</v>
      </c>
      <c r="E157" s="70">
        <v>1292</v>
      </c>
      <c r="F157" s="70">
        <v>7</v>
      </c>
      <c r="G157" s="70">
        <v>1574</v>
      </c>
      <c r="H157" s="70">
        <v>10</v>
      </c>
      <c r="I157" s="70">
        <v>1856</v>
      </c>
      <c r="J157" s="70">
        <v>13</v>
      </c>
    </row>
    <row r="158" spans="3:10" ht="16.5" thickBot="1" x14ac:dyDescent="0.3">
      <c r="C158" s="471"/>
      <c r="D158" s="70">
        <v>35</v>
      </c>
      <c r="E158" s="70">
        <v>1242</v>
      </c>
      <c r="F158" s="70">
        <v>7</v>
      </c>
      <c r="G158" s="70">
        <v>1519</v>
      </c>
      <c r="H158" s="70">
        <v>10</v>
      </c>
      <c r="I158" s="70">
        <v>1795</v>
      </c>
      <c r="J158" s="70">
        <v>13</v>
      </c>
    </row>
    <row r="159" spans="3:10" ht="16.5" thickBot="1" x14ac:dyDescent="0.3">
      <c r="C159" s="471"/>
      <c r="D159" s="70">
        <v>40</v>
      </c>
      <c r="E159" s="70">
        <v>1192</v>
      </c>
      <c r="F159" s="70">
        <v>6</v>
      </c>
      <c r="G159" s="70">
        <v>1463</v>
      </c>
      <c r="H159" s="70">
        <v>9</v>
      </c>
      <c r="I159" s="70">
        <v>1733</v>
      </c>
      <c r="J159" s="70">
        <v>12</v>
      </c>
    </row>
    <row r="160" spans="3:10" ht="16.5" thickBot="1" x14ac:dyDescent="0.3">
      <c r="C160" s="471"/>
      <c r="D160" s="70">
        <v>45</v>
      </c>
      <c r="E160" s="70">
        <v>1141</v>
      </c>
      <c r="F160" s="70">
        <v>6</v>
      </c>
      <c r="G160" s="70">
        <v>1406</v>
      </c>
      <c r="H160" s="70">
        <v>9</v>
      </c>
      <c r="I160" s="70">
        <v>1671</v>
      </c>
      <c r="J160" s="70">
        <v>12</v>
      </c>
    </row>
    <row r="161" spans="3:10" ht="16.5" thickBot="1" x14ac:dyDescent="0.3">
      <c r="C161" s="471" t="s">
        <v>293</v>
      </c>
      <c r="D161" s="70">
        <v>20</v>
      </c>
      <c r="E161" s="70">
        <v>1744</v>
      </c>
      <c r="F161" s="70">
        <v>12</v>
      </c>
      <c r="G161" s="70">
        <v>2117</v>
      </c>
      <c r="H161" s="70">
        <v>16</v>
      </c>
      <c r="I161" s="70">
        <v>2489</v>
      </c>
      <c r="J161" s="70">
        <v>22</v>
      </c>
    </row>
    <row r="162" spans="3:10" ht="16.5" thickBot="1" x14ac:dyDescent="0.3">
      <c r="C162" s="471"/>
      <c r="D162" s="70">
        <v>25</v>
      </c>
      <c r="E162" s="70">
        <v>1671</v>
      </c>
      <c r="F162" s="70">
        <v>12</v>
      </c>
      <c r="G162" s="70">
        <v>2039</v>
      </c>
      <c r="H162" s="70">
        <v>15</v>
      </c>
      <c r="I162" s="70">
        <v>2408</v>
      </c>
      <c r="J162" s="70">
        <v>21</v>
      </c>
    </row>
    <row r="163" spans="3:10" ht="16.5" thickBot="1" x14ac:dyDescent="0.3">
      <c r="C163" s="471"/>
      <c r="D163" s="70">
        <v>30</v>
      </c>
      <c r="E163" s="70">
        <v>1597</v>
      </c>
      <c r="F163" s="70">
        <v>11</v>
      </c>
      <c r="G163" s="70">
        <v>1961</v>
      </c>
      <c r="H163" s="70">
        <v>14</v>
      </c>
      <c r="I163" s="70">
        <v>2325</v>
      </c>
      <c r="J163" s="70">
        <v>19</v>
      </c>
    </row>
    <row r="164" spans="3:10" ht="16.5" thickBot="1" x14ac:dyDescent="0.3">
      <c r="C164" s="471"/>
      <c r="D164" s="70">
        <v>35</v>
      </c>
      <c r="E164" s="70">
        <v>1523</v>
      </c>
      <c r="F164" s="70">
        <v>10</v>
      </c>
      <c r="G164" s="70">
        <v>1882</v>
      </c>
      <c r="H164" s="70">
        <v>14</v>
      </c>
      <c r="I164" s="70">
        <v>2242</v>
      </c>
      <c r="J164" s="70">
        <v>18</v>
      </c>
    </row>
    <row r="165" spans="3:10" ht="16.5" thickBot="1" x14ac:dyDescent="0.3">
      <c r="C165" s="471"/>
      <c r="D165" s="70">
        <v>40</v>
      </c>
      <c r="E165" s="70">
        <v>1448</v>
      </c>
      <c r="F165" s="70">
        <v>9</v>
      </c>
      <c r="G165" s="70">
        <v>1803</v>
      </c>
      <c r="H165" s="70">
        <v>13</v>
      </c>
      <c r="I165" s="70">
        <v>2157</v>
      </c>
      <c r="J165" s="70">
        <v>17</v>
      </c>
    </row>
    <row r="166" spans="3:10" ht="16.5" thickBot="1" x14ac:dyDescent="0.3">
      <c r="C166" s="471"/>
      <c r="D166" s="70">
        <v>45</v>
      </c>
      <c r="E166" s="70">
        <v>1372</v>
      </c>
      <c r="F166" s="70">
        <v>8</v>
      </c>
      <c r="G166" s="70">
        <v>1722</v>
      </c>
      <c r="H166" s="70">
        <v>12</v>
      </c>
      <c r="I166" s="70">
        <v>2072</v>
      </c>
      <c r="J166" s="70">
        <v>16</v>
      </c>
    </row>
    <row r="167" spans="3:10" ht="16.5" thickBot="1" x14ac:dyDescent="0.3">
      <c r="C167" s="472" t="s">
        <v>351</v>
      </c>
      <c r="D167" s="123">
        <v>20</v>
      </c>
      <c r="E167" s="123">
        <v>2443</v>
      </c>
      <c r="F167" s="123">
        <v>21</v>
      </c>
      <c r="G167" s="123">
        <v>2978</v>
      </c>
      <c r="H167" s="123">
        <v>27</v>
      </c>
      <c r="I167" s="123">
        <v>3569</v>
      </c>
      <c r="J167" s="123">
        <v>33</v>
      </c>
    </row>
    <row r="168" spans="3:10" ht="16.5" thickBot="1" x14ac:dyDescent="0.3">
      <c r="C168" s="473"/>
      <c r="D168" s="124">
        <v>25</v>
      </c>
      <c r="E168" s="124">
        <v>2326</v>
      </c>
      <c r="F168" s="124">
        <v>19</v>
      </c>
      <c r="G168" s="124">
        <v>2829</v>
      </c>
      <c r="H168" s="124">
        <v>25</v>
      </c>
      <c r="I168" s="124">
        <v>3391</v>
      </c>
      <c r="J168" s="124">
        <v>30</v>
      </c>
    </row>
    <row r="169" spans="3:10" ht="16.5" thickBot="1" x14ac:dyDescent="0.3">
      <c r="C169" s="473"/>
      <c r="D169" s="124">
        <v>30</v>
      </c>
      <c r="E169" s="124">
        <v>2195</v>
      </c>
      <c r="F169" s="124">
        <v>18</v>
      </c>
      <c r="G169" s="124">
        <v>2679</v>
      </c>
      <c r="H169" s="124">
        <v>23</v>
      </c>
      <c r="I169" s="124">
        <v>3194</v>
      </c>
      <c r="J169" s="124">
        <v>28</v>
      </c>
    </row>
    <row r="170" spans="3:10" ht="16.5" thickBot="1" x14ac:dyDescent="0.3">
      <c r="C170" s="473"/>
      <c r="D170" s="124">
        <v>35</v>
      </c>
      <c r="E170" s="124">
        <v>2055</v>
      </c>
      <c r="F170" s="124">
        <v>16</v>
      </c>
      <c r="G170" s="124">
        <v>2518</v>
      </c>
      <c r="H170" s="124">
        <v>21</v>
      </c>
      <c r="I170" s="124">
        <v>2997</v>
      </c>
      <c r="J170" s="124">
        <v>25</v>
      </c>
    </row>
    <row r="171" spans="3:10" ht="16.5" thickBot="1" x14ac:dyDescent="0.3">
      <c r="C171" s="473"/>
      <c r="D171" s="124">
        <v>40</v>
      </c>
      <c r="E171" s="124">
        <v>1907</v>
      </c>
      <c r="F171" s="124">
        <v>14</v>
      </c>
      <c r="G171" s="124">
        <v>2346</v>
      </c>
      <c r="H171" s="124">
        <v>19</v>
      </c>
      <c r="I171" s="124">
        <v>2798</v>
      </c>
      <c r="J171" s="124">
        <v>23</v>
      </c>
    </row>
    <row r="172" spans="3:10" ht="16.5" thickBot="1" x14ac:dyDescent="0.3">
      <c r="C172" s="474"/>
      <c r="D172" s="124">
        <v>45</v>
      </c>
      <c r="E172" s="124">
        <v>1754</v>
      </c>
      <c r="F172" s="124">
        <v>12</v>
      </c>
      <c r="G172" s="124">
        <v>2166</v>
      </c>
      <c r="H172" s="124">
        <v>15</v>
      </c>
      <c r="I172" s="124">
        <v>2594</v>
      </c>
      <c r="J172" s="124">
        <v>18</v>
      </c>
    </row>
    <row r="173" spans="3:10" ht="16.5" thickBot="1" x14ac:dyDescent="0.3">
      <c r="C173" s="472" t="s">
        <v>350</v>
      </c>
      <c r="D173" s="124">
        <v>20</v>
      </c>
      <c r="E173" s="124">
        <v>2842</v>
      </c>
      <c r="F173" s="124">
        <v>29</v>
      </c>
      <c r="G173" s="124">
        <v>3491</v>
      </c>
      <c r="H173" s="124">
        <v>33</v>
      </c>
      <c r="I173" s="124">
        <v>4031</v>
      </c>
      <c r="J173" s="124">
        <v>39</v>
      </c>
    </row>
    <row r="174" spans="3:10" ht="16.5" thickBot="1" x14ac:dyDescent="0.3">
      <c r="C174" s="473"/>
      <c r="D174" s="124">
        <v>25</v>
      </c>
      <c r="E174" s="124">
        <v>2728</v>
      </c>
      <c r="F174" s="124">
        <v>27</v>
      </c>
      <c r="G174" s="124">
        <v>3316</v>
      </c>
      <c r="H174" s="124">
        <v>30</v>
      </c>
      <c r="I174" s="124">
        <v>3829</v>
      </c>
      <c r="J174" s="124">
        <v>36</v>
      </c>
    </row>
    <row r="175" spans="3:10" ht="16.5" thickBot="1" x14ac:dyDescent="0.3">
      <c r="C175" s="473"/>
      <c r="D175" s="124">
        <v>30</v>
      </c>
      <c r="E175" s="124">
        <v>2565</v>
      </c>
      <c r="F175" s="124">
        <v>24</v>
      </c>
      <c r="G175" s="124">
        <v>3084</v>
      </c>
      <c r="H175" s="124">
        <v>28</v>
      </c>
      <c r="I175" s="124">
        <v>3563</v>
      </c>
      <c r="J175" s="124">
        <v>33</v>
      </c>
    </row>
    <row r="176" spans="3:10" ht="16.5" thickBot="1" x14ac:dyDescent="0.3">
      <c r="C176" s="473"/>
      <c r="D176" s="124">
        <v>35</v>
      </c>
      <c r="E176" s="124">
        <v>2360</v>
      </c>
      <c r="F176" s="124">
        <v>21</v>
      </c>
      <c r="G176" s="124">
        <v>2836</v>
      </c>
      <c r="H176" s="124">
        <v>25</v>
      </c>
      <c r="I176" s="124">
        <v>3278</v>
      </c>
      <c r="J176" s="124">
        <v>30</v>
      </c>
    </row>
    <row r="177" spans="3:10" ht="16.5" thickBot="1" x14ac:dyDescent="0.3">
      <c r="C177" s="473"/>
      <c r="D177" s="124">
        <v>40</v>
      </c>
      <c r="E177" s="124">
        <v>2124</v>
      </c>
      <c r="F177" s="124">
        <v>18</v>
      </c>
      <c r="G177" s="124">
        <v>2568</v>
      </c>
      <c r="H177" s="124">
        <v>22.7</v>
      </c>
      <c r="I177" s="124">
        <v>2972</v>
      </c>
      <c r="J177" s="124">
        <v>27</v>
      </c>
    </row>
    <row r="178" spans="3:10" ht="16.5" thickBot="1" x14ac:dyDescent="0.3">
      <c r="C178" s="474"/>
      <c r="D178" s="124">
        <v>45</v>
      </c>
      <c r="E178" s="124">
        <v>1869</v>
      </c>
      <c r="F178" s="124">
        <v>15</v>
      </c>
      <c r="G178" s="124">
        <v>2279</v>
      </c>
      <c r="H178" s="124">
        <v>19.3</v>
      </c>
      <c r="I178" s="124">
        <v>2639</v>
      </c>
      <c r="J178" s="124">
        <v>22</v>
      </c>
    </row>
  </sheetData>
  <sheetProtection selectLockedCells="1" selectUnlockedCells="1"/>
  <customSheetViews>
    <customSheetView guid="{8281D4C6-054E-4A91-994E-490F6F207C27}" scale="80" showPageBreaks="1" printArea="1" hiddenColumns="1">
      <selection activeCell="L26" sqref="L26"/>
      <rowBreaks count="2" manualBreakCount="2">
        <brk id="54" max="11" man="1"/>
        <brk id="113" max="11" man="1"/>
      </rowBreaks>
      <pageMargins left="0.74791666666666667" right="0.55138888888888893" top="0.39374999999999999" bottom="0.39374999999999999" header="0.31527777777777777" footer="0.31527777777777777"/>
      <pageSetup paperSize="9" scale="63" firstPageNumber="0" orientation="landscape" horizontalDpi="300" verticalDpi="300" r:id="rId1"/>
      <headerFooter alignWithMargins="0">
        <oddHeader>&amp;C&amp;"Times New Roman,Обычный"&amp;12&amp;A</oddHeader>
        <oddFooter>&amp;C&amp;"Times New Roman,Обычный"&amp;12Страница &amp;P</oddFooter>
      </headerFooter>
    </customSheetView>
    <customSheetView guid="{3C2A58F4-3747-4C43-A06A-2CF3693DFAB9}" scale="80" showPageBreaks="1" printArea="1" hiddenColumns="1">
      <selection activeCell="L26" sqref="L26"/>
      <rowBreaks count="2" manualBreakCount="2">
        <brk id="54" max="11" man="1"/>
        <brk id="113" max="11" man="1"/>
      </rowBreaks>
      <pageMargins left="0.74791666666666667" right="0.55138888888888893" top="0.39374999999999999" bottom="0.39374999999999999" header="0.31527777777777777" footer="0.31527777777777777"/>
      <pageSetup paperSize="9" scale="63" firstPageNumber="0" orientation="landscape" horizontalDpi="300" verticalDpi="300" r:id="rId2"/>
      <headerFooter alignWithMargins="0">
        <oddHeader>&amp;C&amp;"Times New Roman,Обычный"&amp;12&amp;A</oddHeader>
        <oddFooter>&amp;C&amp;"Times New Roman,Обычный"&amp;12Страница &amp;P</oddFooter>
      </headerFooter>
    </customSheetView>
    <customSheetView guid="{FCAC9C19-06EB-4A2D-B4A9-361FB05F735A}" scale="80" showPageBreaks="1" printArea="1" hiddenColumns="1">
      <selection activeCell="L9" sqref="L9"/>
      <rowBreaks count="2" manualBreakCount="2">
        <brk id="54" max="11" man="1"/>
        <brk id="113" max="11" man="1"/>
      </rowBreaks>
      <pageMargins left="0.74791666666666667" right="0.55138888888888893" top="0.39374999999999999" bottom="0.39374999999999999" header="0.31527777777777777" footer="0.31527777777777777"/>
      <pageSetup paperSize="9" scale="63" firstPageNumber="0" orientation="landscape" horizontalDpi="300" verticalDpi="300" r:id="rId3"/>
      <headerFooter alignWithMargins="0">
        <oddHeader>&amp;C&amp;"Times New Roman,Обычный"&amp;12&amp;A</oddHeader>
        <oddFooter>&amp;C&amp;"Times New Roman,Обычный"&amp;12Страница &amp;P</oddFooter>
      </headerFooter>
    </customSheetView>
  </customSheetViews>
  <mergeCells count="33">
    <mergeCell ref="C49:F49"/>
    <mergeCell ref="C6:F6"/>
    <mergeCell ref="C22:F22"/>
    <mergeCell ref="C36:F36"/>
    <mergeCell ref="B1:L1"/>
    <mergeCell ref="B2:L2"/>
    <mergeCell ref="B3:L3"/>
    <mergeCell ref="C167:C172"/>
    <mergeCell ref="C173:C178"/>
    <mergeCell ref="E141:F141"/>
    <mergeCell ref="G141:H141"/>
    <mergeCell ref="C149:C154"/>
    <mergeCell ref="C155:C160"/>
    <mergeCell ref="C161:C166"/>
    <mergeCell ref="C143:C148"/>
    <mergeCell ref="I84:J84"/>
    <mergeCell ref="G84:H84"/>
    <mergeCell ref="C82:J82"/>
    <mergeCell ref="E84:F84"/>
    <mergeCell ref="D84:D85"/>
    <mergeCell ref="C84:C85"/>
    <mergeCell ref="I141:J141"/>
    <mergeCell ref="C86:C91"/>
    <mergeCell ref="C92:C97"/>
    <mergeCell ref="C98:C103"/>
    <mergeCell ref="C104:C109"/>
    <mergeCell ref="C110:C115"/>
    <mergeCell ref="C116:C121"/>
    <mergeCell ref="C141:C142"/>
    <mergeCell ref="C122:C127"/>
    <mergeCell ref="D141:D142"/>
    <mergeCell ref="C128:C133"/>
    <mergeCell ref="C134:C139"/>
  </mergeCells>
  <phoneticPr fontId="61" type="noConversion"/>
  <pageMargins left="0.74791666666666667" right="0.55138888888888893" top="0.39374999999999999" bottom="0.39374999999999999" header="0.31527777777777777" footer="0.31527777777777777"/>
  <pageSetup paperSize="9" scale="63" firstPageNumber="0" orientation="landscape" horizontalDpi="300" verticalDpi="300" r:id="rId4"/>
  <headerFooter alignWithMargins="0">
    <oddHeader>&amp;C&amp;"Times New Roman,Обычный"&amp;12&amp;A</oddHeader>
    <oddFooter>&amp;C&amp;"Times New Roman,Обычный"&amp;12Страница &amp;P</oddFooter>
  </headerFooter>
  <rowBreaks count="2" manualBreakCount="2">
    <brk id="80" max="11" man="1"/>
    <brk id="139" max="11" man="1"/>
  </rowBreak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6"/>
  <sheetViews>
    <sheetView zoomScale="80" zoomScaleNormal="80" workbookViewId="0">
      <selection activeCell="O12" sqref="O12"/>
    </sheetView>
  </sheetViews>
  <sheetFormatPr defaultRowHeight="12.75" x14ac:dyDescent="0.2"/>
  <cols>
    <col min="1" max="1" width="24.140625" customWidth="1"/>
    <col min="2" max="2" width="17.42578125" customWidth="1"/>
    <col min="3" max="3" width="34" customWidth="1"/>
    <col min="4" max="4" width="16" customWidth="1"/>
    <col min="5" max="5" width="16.7109375" customWidth="1"/>
    <col min="6" max="6" width="15" customWidth="1"/>
    <col min="7" max="7" width="16.140625" customWidth="1"/>
    <col min="8" max="8" width="12.42578125" customWidth="1"/>
    <col min="9" max="9" width="13.42578125" customWidth="1"/>
    <col min="10" max="10" width="12.42578125" customWidth="1"/>
    <col min="11" max="11" width="16" customWidth="1"/>
    <col min="12" max="12" width="15.5703125" customWidth="1"/>
    <col min="13" max="13" width="12" customWidth="1"/>
    <col min="14" max="14" width="11" customWidth="1"/>
    <col min="15" max="15" width="11.7109375" customWidth="1"/>
  </cols>
  <sheetData>
    <row r="1" spans="1:15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</row>
    <row r="2" spans="1:15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5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</row>
    <row r="4" spans="1:15" s="48" customFormat="1" ht="13.9" customHeight="1" x14ac:dyDescent="0.25">
      <c r="A4" s="74"/>
      <c r="B4" s="11"/>
      <c r="C4" s="49"/>
      <c r="D4" s="49"/>
      <c r="E4" s="49"/>
      <c r="F4" s="49"/>
      <c r="G4" s="49"/>
      <c r="H4" s="49"/>
      <c r="I4" s="49"/>
      <c r="J4" s="49"/>
    </row>
    <row r="5" spans="1:15" s="331" customFormat="1" ht="58.5" customHeight="1" x14ac:dyDescent="0.2">
      <c r="A5" s="403"/>
      <c r="B5" s="356" t="s">
        <v>1398</v>
      </c>
      <c r="C5" s="327" t="s">
        <v>9</v>
      </c>
      <c r="D5" s="327" t="s">
        <v>301</v>
      </c>
      <c r="E5" s="327" t="s">
        <v>1335</v>
      </c>
      <c r="F5" s="404" t="s">
        <v>210</v>
      </c>
      <c r="G5" s="327" t="s">
        <v>1337</v>
      </c>
      <c r="H5" s="405" t="s">
        <v>369</v>
      </c>
      <c r="I5" s="327" t="s">
        <v>370</v>
      </c>
      <c r="J5" s="327" t="s">
        <v>371</v>
      </c>
      <c r="K5" s="327" t="s">
        <v>12</v>
      </c>
      <c r="L5" s="327" t="str">
        <f>CONCATENATE("Цена с НДС со скидкой ",Содержание!$I$13,"%, руб.")</f>
        <v>Цена с НДС со скидкой %, руб.</v>
      </c>
    </row>
    <row r="6" spans="1:15" s="244" customFormat="1" ht="21" customHeight="1" x14ac:dyDescent="0.2">
      <c r="A6" s="406"/>
      <c r="B6" s="407"/>
      <c r="C6" s="476" t="s">
        <v>1393</v>
      </c>
      <c r="D6" s="476"/>
      <c r="E6" s="476"/>
      <c r="F6" s="476"/>
      <c r="G6" s="408"/>
      <c r="H6" s="409"/>
      <c r="I6" s="406"/>
      <c r="J6" s="406"/>
      <c r="K6" s="406"/>
      <c r="L6" s="406"/>
    </row>
    <row r="7" spans="1:15" s="244" customFormat="1" ht="21" customHeight="1" x14ac:dyDescent="0.2">
      <c r="A7" s="164"/>
      <c r="B7" s="401" t="s">
        <v>290</v>
      </c>
      <c r="C7" s="164"/>
      <c r="D7" s="208"/>
      <c r="E7" s="209"/>
      <c r="F7" s="179"/>
      <c r="G7" s="179"/>
      <c r="H7" s="210"/>
      <c r="I7" s="164"/>
      <c r="J7" s="164"/>
      <c r="K7" s="164"/>
      <c r="L7" s="164"/>
    </row>
    <row r="8" spans="1:15" s="51" customFormat="1" ht="18" customHeight="1" x14ac:dyDescent="0.2">
      <c r="A8" s="75"/>
      <c r="B8" s="254" t="s">
        <v>1399</v>
      </c>
      <c r="C8" s="254" t="s">
        <v>1392</v>
      </c>
      <c r="D8" s="78"/>
      <c r="E8" s="78" t="s">
        <v>1342</v>
      </c>
      <c r="F8" s="399">
        <v>6</v>
      </c>
      <c r="G8" s="400" t="s">
        <v>1338</v>
      </c>
      <c r="H8" s="402" t="s">
        <v>1409</v>
      </c>
      <c r="I8" s="402" t="s">
        <v>1410</v>
      </c>
      <c r="J8" s="402" t="s">
        <v>368</v>
      </c>
      <c r="K8" s="85">
        <v>90585</v>
      </c>
      <c r="L8" s="122">
        <f>K8*(100-Содержание!$I$13)/100</f>
        <v>90585</v>
      </c>
      <c r="M8" s="396"/>
      <c r="N8" s="426"/>
      <c r="O8" s="396"/>
    </row>
    <row r="9" spans="1:15" s="51" customFormat="1" ht="18" customHeight="1" x14ac:dyDescent="0.2">
      <c r="A9" s="75"/>
      <c r="B9" s="254" t="s">
        <v>1401</v>
      </c>
      <c r="C9" s="254" t="s">
        <v>1394</v>
      </c>
      <c r="D9" s="78"/>
      <c r="E9" s="78" t="s">
        <v>1342</v>
      </c>
      <c r="F9" s="399">
        <v>8</v>
      </c>
      <c r="G9" s="400" t="s">
        <v>1338</v>
      </c>
      <c r="H9" s="402" t="s">
        <v>1409</v>
      </c>
      <c r="I9" s="402" t="s">
        <v>1410</v>
      </c>
      <c r="J9" s="402" t="s">
        <v>368</v>
      </c>
      <c r="K9" s="85">
        <v>92008</v>
      </c>
      <c r="L9" s="122">
        <f>K9*(100-Содержание!$I$13)/100</f>
        <v>92008</v>
      </c>
      <c r="M9" s="396"/>
      <c r="N9" s="426"/>
      <c r="O9" s="396"/>
    </row>
    <row r="10" spans="1:15" s="51" customFormat="1" ht="18" customHeight="1" x14ac:dyDescent="0.2">
      <c r="A10" s="75"/>
      <c r="B10" s="254" t="s">
        <v>1403</v>
      </c>
      <c r="C10" s="254" t="s">
        <v>1395</v>
      </c>
      <c r="D10" s="78"/>
      <c r="E10" s="78" t="s">
        <v>1342</v>
      </c>
      <c r="F10" s="399">
        <v>10</v>
      </c>
      <c r="G10" s="400" t="s">
        <v>1338</v>
      </c>
      <c r="H10" s="402" t="s">
        <v>1409</v>
      </c>
      <c r="I10" s="402" t="s">
        <v>1410</v>
      </c>
      <c r="J10" s="402" t="s">
        <v>368</v>
      </c>
      <c r="K10" s="85">
        <v>96787</v>
      </c>
      <c r="L10" s="122">
        <f>K10*(100-Содержание!$I$13)/100</f>
        <v>96787</v>
      </c>
      <c r="M10" s="396"/>
      <c r="N10" s="426"/>
      <c r="O10" s="396"/>
    </row>
    <row r="11" spans="1:15" s="51" customFormat="1" ht="18" customHeight="1" x14ac:dyDescent="0.2">
      <c r="A11" s="75"/>
      <c r="B11" s="254" t="s">
        <v>1405</v>
      </c>
      <c r="C11" s="254" t="s">
        <v>1396</v>
      </c>
      <c r="D11" s="78"/>
      <c r="E11" s="78" t="s">
        <v>1342</v>
      </c>
      <c r="F11" s="399">
        <v>12</v>
      </c>
      <c r="G11" s="400" t="s">
        <v>1338</v>
      </c>
      <c r="H11" s="402" t="s">
        <v>1409</v>
      </c>
      <c r="I11" s="402" t="s">
        <v>1410</v>
      </c>
      <c r="J11" s="402" t="s">
        <v>368</v>
      </c>
      <c r="K11" s="85">
        <v>103802</v>
      </c>
      <c r="L11" s="122">
        <f>K11*(100-Содержание!$I$13)/100</f>
        <v>103802</v>
      </c>
      <c r="M11" s="396"/>
      <c r="N11" s="426"/>
      <c r="O11" s="396"/>
    </row>
    <row r="12" spans="1:15" s="51" customFormat="1" ht="18" customHeight="1" x14ac:dyDescent="0.2">
      <c r="A12" s="75"/>
      <c r="B12" s="254" t="s">
        <v>1407</v>
      </c>
      <c r="C12" s="254" t="s">
        <v>1397</v>
      </c>
      <c r="D12" s="78"/>
      <c r="E12" s="78" t="s">
        <v>1342</v>
      </c>
      <c r="F12" s="399">
        <v>14</v>
      </c>
      <c r="G12" s="400" t="s">
        <v>1338</v>
      </c>
      <c r="H12" s="402" t="s">
        <v>1409</v>
      </c>
      <c r="I12" s="402" t="s">
        <v>1410</v>
      </c>
      <c r="J12" s="402" t="s">
        <v>368</v>
      </c>
      <c r="K12" s="85">
        <v>121390</v>
      </c>
      <c r="L12" s="122">
        <f>K12*(100-Содержание!$I$13)/100</f>
        <v>121390</v>
      </c>
      <c r="M12" s="396"/>
      <c r="N12" s="426"/>
      <c r="O12" s="396"/>
    </row>
    <row r="13" spans="1:15" s="244" customFormat="1" ht="21" customHeight="1" x14ac:dyDescent="0.2">
      <c r="A13" s="164"/>
      <c r="B13" s="401" t="s">
        <v>291</v>
      </c>
      <c r="C13" s="164"/>
      <c r="D13" s="208"/>
      <c r="E13" s="209"/>
      <c r="F13" s="179"/>
      <c r="G13" s="179"/>
      <c r="H13" s="210"/>
      <c r="I13" s="164"/>
      <c r="J13" s="164"/>
      <c r="K13" s="164"/>
      <c r="L13" s="164"/>
      <c r="M13" s="396"/>
      <c r="N13" s="426"/>
      <c r="O13" s="396"/>
    </row>
    <row r="14" spans="1:15" s="51" customFormat="1" ht="18" customHeight="1" x14ac:dyDescent="0.2">
      <c r="A14" s="75"/>
      <c r="B14" s="254" t="s">
        <v>1412</v>
      </c>
      <c r="C14" s="254" t="s">
        <v>1411</v>
      </c>
      <c r="D14" s="78"/>
      <c r="E14" s="78" t="s">
        <v>1342</v>
      </c>
      <c r="F14" s="399">
        <v>18</v>
      </c>
      <c r="G14" s="400" t="s">
        <v>1338</v>
      </c>
      <c r="H14" s="402" t="s">
        <v>1423</v>
      </c>
      <c r="I14" s="402" t="s">
        <v>1410</v>
      </c>
      <c r="J14" s="402" t="s">
        <v>368</v>
      </c>
      <c r="K14" s="85">
        <v>129930</v>
      </c>
      <c r="L14" s="122">
        <f>K14*(100-Содержание!$I$13)/100</f>
        <v>129930</v>
      </c>
      <c r="M14" s="396"/>
      <c r="N14" s="426"/>
      <c r="O14" s="396"/>
    </row>
    <row r="15" spans="1:15" s="51" customFormat="1" ht="18" customHeight="1" x14ac:dyDescent="0.2">
      <c r="A15" s="75"/>
      <c r="B15" s="254" t="s">
        <v>1414</v>
      </c>
      <c r="C15" s="254" t="s">
        <v>1391</v>
      </c>
      <c r="D15" s="78">
        <v>2409</v>
      </c>
      <c r="E15" s="78" t="s">
        <v>1342</v>
      </c>
      <c r="F15" s="399">
        <v>22</v>
      </c>
      <c r="G15" s="400" t="s">
        <v>1338</v>
      </c>
      <c r="H15" s="402" t="s">
        <v>1423</v>
      </c>
      <c r="I15" s="402" t="s">
        <v>1410</v>
      </c>
      <c r="J15" s="402" t="s">
        <v>368</v>
      </c>
      <c r="K15" s="85">
        <v>155347</v>
      </c>
      <c r="L15" s="122">
        <f>K15*(100-Содержание!$I$13)/100</f>
        <v>155347</v>
      </c>
      <c r="M15" s="396"/>
      <c r="N15" s="426"/>
      <c r="O15" s="396"/>
    </row>
    <row r="16" spans="1:15" s="51" customFormat="1" ht="18" customHeight="1" x14ac:dyDescent="0.2">
      <c r="A16" s="75"/>
      <c r="B16" s="254" t="s">
        <v>1416</v>
      </c>
      <c r="C16" s="254" t="s">
        <v>1391</v>
      </c>
      <c r="D16" s="78"/>
      <c r="E16" s="78" t="s">
        <v>1342</v>
      </c>
      <c r="F16" s="399">
        <v>22</v>
      </c>
      <c r="G16" s="400" t="s">
        <v>1339</v>
      </c>
      <c r="H16" s="402" t="s">
        <v>1423</v>
      </c>
      <c r="I16" s="402" t="s">
        <v>1410</v>
      </c>
      <c r="J16" s="402" t="s">
        <v>368</v>
      </c>
      <c r="K16" s="85">
        <v>155347</v>
      </c>
      <c r="L16" s="122">
        <f>K16*(100-Содержание!$I$13)/100</f>
        <v>155347</v>
      </c>
      <c r="M16" s="396"/>
      <c r="N16" s="426"/>
      <c r="O16" s="396"/>
    </row>
    <row r="17" spans="1:15" s="51" customFormat="1" ht="18" customHeight="1" x14ac:dyDescent="0.2">
      <c r="A17" s="75"/>
      <c r="B17" s="254" t="s">
        <v>1419</v>
      </c>
      <c r="C17" s="254" t="s">
        <v>1418</v>
      </c>
      <c r="D17" s="78">
        <v>2765</v>
      </c>
      <c r="E17" s="78" t="s">
        <v>1342</v>
      </c>
      <c r="F17" s="399">
        <v>28</v>
      </c>
      <c r="G17" s="400" t="s">
        <v>1338</v>
      </c>
      <c r="H17" s="402" t="s">
        <v>1423</v>
      </c>
      <c r="I17" s="402" t="s">
        <v>1410</v>
      </c>
      <c r="J17" s="402" t="s">
        <v>368</v>
      </c>
      <c r="K17" s="85">
        <v>166937</v>
      </c>
      <c r="L17" s="122">
        <f>K17*(100-Содержание!$I$13)/100</f>
        <v>166937</v>
      </c>
      <c r="M17" s="396"/>
      <c r="N17" s="426"/>
      <c r="O17" s="396"/>
    </row>
    <row r="18" spans="1:15" s="51" customFormat="1" ht="18" customHeight="1" x14ac:dyDescent="0.2">
      <c r="A18" s="75"/>
      <c r="B18" s="254" t="s">
        <v>1421</v>
      </c>
      <c r="C18" s="254" t="s">
        <v>1418</v>
      </c>
      <c r="D18" s="78"/>
      <c r="E18" s="78" t="s">
        <v>1342</v>
      </c>
      <c r="F18" s="399">
        <v>28</v>
      </c>
      <c r="G18" s="400" t="s">
        <v>1339</v>
      </c>
      <c r="H18" s="402" t="s">
        <v>1423</v>
      </c>
      <c r="I18" s="402" t="s">
        <v>1410</v>
      </c>
      <c r="J18" s="402" t="s">
        <v>368</v>
      </c>
      <c r="K18" s="85">
        <v>166937</v>
      </c>
      <c r="L18" s="122">
        <f>K18*(100-Содержание!$I$13)/100</f>
        <v>166937</v>
      </c>
      <c r="M18" s="396"/>
      <c r="N18" s="426"/>
      <c r="O18" s="396"/>
    </row>
    <row r="19" spans="1:15" s="244" customFormat="1" ht="21" customHeight="1" x14ac:dyDescent="0.2">
      <c r="A19" s="164"/>
      <c r="B19" s="401" t="s">
        <v>353</v>
      </c>
      <c r="C19" s="208"/>
      <c r="D19" s="209"/>
      <c r="E19" s="179"/>
      <c r="F19" s="179"/>
      <c r="G19" s="210"/>
      <c r="H19" s="164"/>
      <c r="I19" s="164"/>
      <c r="J19" s="164"/>
      <c r="K19" s="164"/>
      <c r="L19" s="164"/>
      <c r="M19" s="396"/>
      <c r="N19" s="426"/>
      <c r="O19" s="396"/>
    </row>
    <row r="20" spans="1:15" s="51" customFormat="1" ht="18" customHeight="1" x14ac:dyDescent="0.2">
      <c r="A20" s="75"/>
      <c r="B20" s="254" t="s">
        <v>1427</v>
      </c>
      <c r="C20" s="254" t="s">
        <v>1425</v>
      </c>
      <c r="D20" s="78"/>
      <c r="E20" s="78" t="s">
        <v>1342</v>
      </c>
      <c r="F20" s="399">
        <v>38</v>
      </c>
      <c r="G20" s="400" t="s">
        <v>1339</v>
      </c>
      <c r="H20" s="402" t="s">
        <v>1431</v>
      </c>
      <c r="I20" s="402" t="s">
        <v>1432</v>
      </c>
      <c r="J20" s="402" t="s">
        <v>1433</v>
      </c>
      <c r="K20" s="85">
        <v>239222</v>
      </c>
      <c r="L20" s="122">
        <f>K20*(100-Содержание!$I$13)/100</f>
        <v>239222</v>
      </c>
      <c r="M20" s="396"/>
      <c r="N20" s="426"/>
      <c r="O20" s="396"/>
    </row>
    <row r="21" spans="1:15" s="51" customFormat="1" ht="18" customHeight="1" x14ac:dyDescent="0.2">
      <c r="A21" s="75"/>
      <c r="B21" s="254" t="s">
        <v>1429</v>
      </c>
      <c r="C21" s="254" t="s">
        <v>1426</v>
      </c>
      <c r="D21" s="414"/>
      <c r="E21" s="78" t="s">
        <v>1342</v>
      </c>
      <c r="F21" s="415">
        <v>44</v>
      </c>
      <c r="G21" s="400" t="s">
        <v>1339</v>
      </c>
      <c r="H21" s="402" t="s">
        <v>1431</v>
      </c>
      <c r="I21" s="402" t="s">
        <v>1432</v>
      </c>
      <c r="J21" s="402" t="s">
        <v>1433</v>
      </c>
      <c r="K21" s="85">
        <v>247253</v>
      </c>
      <c r="L21" s="122">
        <f>K21*(100-Содержание!$I$13)/100</f>
        <v>247253</v>
      </c>
      <c r="M21" s="396"/>
      <c r="N21" s="426"/>
      <c r="O21" s="396"/>
    </row>
    <row r="22" spans="1:15" s="244" customFormat="1" ht="21" customHeight="1" x14ac:dyDescent="0.2">
      <c r="A22" s="406"/>
      <c r="B22" s="407"/>
      <c r="C22" s="476" t="s">
        <v>1424</v>
      </c>
      <c r="D22" s="476"/>
      <c r="E22" s="476"/>
      <c r="F22" s="476"/>
      <c r="G22" s="409"/>
      <c r="H22" s="406"/>
      <c r="I22" s="406"/>
      <c r="J22" s="406"/>
      <c r="K22" s="406"/>
      <c r="L22" s="406"/>
      <c r="M22" s="396"/>
      <c r="N22" s="426"/>
      <c r="O22" s="396"/>
    </row>
    <row r="23" spans="1:15" s="244" customFormat="1" ht="21" customHeight="1" x14ac:dyDescent="0.2">
      <c r="A23" s="164"/>
      <c r="B23" s="401" t="s">
        <v>290</v>
      </c>
      <c r="C23" s="208"/>
      <c r="D23" s="209"/>
      <c r="E23" s="179"/>
      <c r="F23" s="179"/>
      <c r="G23" s="210"/>
      <c r="H23" s="164"/>
      <c r="I23" s="164"/>
      <c r="J23" s="164"/>
      <c r="K23" s="164"/>
      <c r="L23" s="164"/>
      <c r="M23" s="396"/>
      <c r="N23" s="426"/>
      <c r="O23" s="396"/>
    </row>
    <row r="24" spans="1:15" s="51" customFormat="1" ht="18" customHeight="1" x14ac:dyDescent="0.2">
      <c r="A24" s="75"/>
      <c r="B24" s="254" t="s">
        <v>1434</v>
      </c>
      <c r="C24" s="254" t="s">
        <v>1438</v>
      </c>
      <c r="D24" s="78"/>
      <c r="E24" s="78" t="s">
        <v>1342</v>
      </c>
      <c r="F24" s="399">
        <v>7</v>
      </c>
      <c r="G24" s="400" t="s">
        <v>1338</v>
      </c>
      <c r="H24" s="402" t="s">
        <v>1409</v>
      </c>
      <c r="I24" s="402" t="s">
        <v>1410</v>
      </c>
      <c r="J24" s="402" t="s">
        <v>368</v>
      </c>
      <c r="K24" s="85">
        <v>106140</v>
      </c>
      <c r="L24" s="122">
        <f>K24*(100-Содержание!$I$13)/100</f>
        <v>106140</v>
      </c>
      <c r="M24" s="396"/>
      <c r="N24" s="426"/>
      <c r="O24" s="396"/>
    </row>
    <row r="25" spans="1:15" s="51" customFormat="1" ht="18" customHeight="1" x14ac:dyDescent="0.2">
      <c r="A25" s="75"/>
      <c r="B25" s="254" t="s">
        <v>1436</v>
      </c>
      <c r="C25" s="254" t="s">
        <v>1439</v>
      </c>
      <c r="D25" s="78"/>
      <c r="E25" s="78" t="s">
        <v>1342</v>
      </c>
      <c r="F25" s="399">
        <v>9</v>
      </c>
      <c r="G25" s="400" t="s">
        <v>1338</v>
      </c>
      <c r="H25" s="402" t="s">
        <v>1409</v>
      </c>
      <c r="I25" s="402" t="s">
        <v>1410</v>
      </c>
      <c r="J25" s="402" t="s">
        <v>368</v>
      </c>
      <c r="K25" s="85">
        <v>121187</v>
      </c>
      <c r="L25" s="122">
        <f>K25*(100-Содержание!$I$13)/100</f>
        <v>121187</v>
      </c>
      <c r="M25" s="396"/>
      <c r="N25" s="426"/>
      <c r="O25" s="396"/>
    </row>
    <row r="26" spans="1:15" s="244" customFormat="1" ht="21" customHeight="1" x14ac:dyDescent="0.2">
      <c r="A26" s="164"/>
      <c r="B26" s="401" t="s">
        <v>291</v>
      </c>
      <c r="C26" s="164"/>
      <c r="D26" s="208"/>
      <c r="E26" s="209"/>
      <c r="F26" s="179"/>
      <c r="G26" s="179"/>
      <c r="H26" s="210"/>
      <c r="I26" s="164"/>
      <c r="J26" s="164"/>
      <c r="K26" s="164"/>
      <c r="L26" s="164"/>
      <c r="M26" s="396"/>
      <c r="N26" s="426"/>
      <c r="O26" s="396"/>
    </row>
    <row r="27" spans="1:15" s="51" customFormat="1" ht="18" customHeight="1" x14ac:dyDescent="0.2">
      <c r="A27" s="75"/>
      <c r="B27" s="254" t="s">
        <v>1440</v>
      </c>
      <c r="C27" s="254" t="s">
        <v>1446</v>
      </c>
      <c r="D27" s="78">
        <v>1574</v>
      </c>
      <c r="E27" s="78" t="s">
        <v>1342</v>
      </c>
      <c r="F27" s="399">
        <v>13</v>
      </c>
      <c r="G27" s="400" t="s">
        <v>1338</v>
      </c>
      <c r="H27" s="402" t="s">
        <v>1423</v>
      </c>
      <c r="I27" s="402" t="s">
        <v>1410</v>
      </c>
      <c r="J27" s="402" t="s">
        <v>368</v>
      </c>
      <c r="K27" s="85">
        <v>150772</v>
      </c>
      <c r="L27" s="122">
        <f>K27*(100-Содержание!$I$13)/100</f>
        <v>150772</v>
      </c>
      <c r="M27" s="396"/>
      <c r="N27" s="426"/>
      <c r="O27" s="396"/>
    </row>
    <row r="28" spans="1:15" s="51" customFormat="1" ht="18" customHeight="1" x14ac:dyDescent="0.2">
      <c r="A28" s="75"/>
      <c r="B28" s="254" t="s">
        <v>1442</v>
      </c>
      <c r="C28" s="254" t="s">
        <v>1447</v>
      </c>
      <c r="D28" s="78">
        <v>1961</v>
      </c>
      <c r="E28" s="78" t="s">
        <v>1342</v>
      </c>
      <c r="F28" s="399">
        <v>17</v>
      </c>
      <c r="G28" s="400" t="s">
        <v>1338</v>
      </c>
      <c r="H28" s="402" t="s">
        <v>1423</v>
      </c>
      <c r="I28" s="402" t="s">
        <v>1410</v>
      </c>
      <c r="J28" s="402" t="s">
        <v>368</v>
      </c>
      <c r="K28" s="85">
        <v>174358</v>
      </c>
      <c r="L28" s="122">
        <f>K28*(100-Содержание!$I$13)/100</f>
        <v>174358</v>
      </c>
      <c r="M28" s="396"/>
      <c r="N28" s="426"/>
      <c r="O28" s="396"/>
    </row>
    <row r="29" spans="1:15" s="51" customFormat="1" ht="18" customHeight="1" x14ac:dyDescent="0.2">
      <c r="A29" s="75"/>
      <c r="B29" s="254" t="s">
        <v>1444</v>
      </c>
      <c r="C29" s="254" t="s">
        <v>1447</v>
      </c>
      <c r="D29" s="78"/>
      <c r="E29" s="78" t="s">
        <v>1342</v>
      </c>
      <c r="F29" s="399">
        <v>17</v>
      </c>
      <c r="G29" s="400" t="s">
        <v>1339</v>
      </c>
      <c r="H29" s="402" t="s">
        <v>1423</v>
      </c>
      <c r="I29" s="402" t="s">
        <v>1410</v>
      </c>
      <c r="J29" s="402" t="s">
        <v>368</v>
      </c>
      <c r="K29" s="85">
        <v>174358</v>
      </c>
      <c r="L29" s="122">
        <f>K29*(100-Содержание!$I$13)/100</f>
        <v>174358</v>
      </c>
      <c r="M29" s="396"/>
      <c r="N29" s="426"/>
      <c r="O29" s="396"/>
    </row>
    <row r="30" spans="1:15" s="51" customFormat="1" ht="18" customHeight="1" x14ac:dyDescent="0.2">
      <c r="A30" s="75"/>
      <c r="B30" s="254" t="s">
        <v>1449</v>
      </c>
      <c r="C30" s="254" t="s">
        <v>1448</v>
      </c>
      <c r="D30" s="78"/>
      <c r="E30" s="78" t="s">
        <v>1342</v>
      </c>
      <c r="F30" s="399">
        <v>21</v>
      </c>
      <c r="G30" s="400" t="s">
        <v>1338</v>
      </c>
      <c r="H30" s="402" t="s">
        <v>1423</v>
      </c>
      <c r="I30" s="402" t="s">
        <v>1410</v>
      </c>
      <c r="J30" s="402" t="s">
        <v>368</v>
      </c>
      <c r="K30" s="85">
        <v>203333</v>
      </c>
      <c r="L30" s="122">
        <f>K30*(100-Содержание!$I$13)/100</f>
        <v>203333</v>
      </c>
      <c r="M30" s="396"/>
      <c r="N30" s="426"/>
      <c r="O30" s="396"/>
    </row>
    <row r="31" spans="1:15" s="51" customFormat="1" ht="18" customHeight="1" x14ac:dyDescent="0.2">
      <c r="A31" s="75"/>
      <c r="B31" s="254" t="s">
        <v>1451</v>
      </c>
      <c r="C31" s="254" t="s">
        <v>1448</v>
      </c>
      <c r="D31" s="78"/>
      <c r="E31" s="78" t="s">
        <v>1342</v>
      </c>
      <c r="F31" s="399">
        <v>21</v>
      </c>
      <c r="G31" s="400" t="s">
        <v>1339</v>
      </c>
      <c r="H31" s="402" t="s">
        <v>1423</v>
      </c>
      <c r="I31" s="402" t="s">
        <v>1410</v>
      </c>
      <c r="J31" s="402" t="s">
        <v>368</v>
      </c>
      <c r="K31" s="85">
        <v>203333</v>
      </c>
      <c r="L31" s="122">
        <f>K31*(100-Содержание!$I$13)/100</f>
        <v>203333</v>
      </c>
      <c r="M31" s="396"/>
      <c r="N31" s="426"/>
      <c r="O31" s="396"/>
    </row>
    <row r="32" spans="1:15" s="244" customFormat="1" ht="21" customHeight="1" x14ac:dyDescent="0.2">
      <c r="A32" s="164"/>
      <c r="B32" s="401" t="s">
        <v>353</v>
      </c>
      <c r="C32" s="208"/>
      <c r="D32" s="209"/>
      <c r="E32" s="179"/>
      <c r="F32" s="179"/>
      <c r="G32" s="210"/>
      <c r="H32" s="164"/>
      <c r="I32" s="164"/>
      <c r="J32" s="164"/>
      <c r="K32" s="164"/>
      <c r="L32" s="164"/>
      <c r="M32" s="396"/>
      <c r="N32" s="426"/>
      <c r="O32" s="396"/>
    </row>
    <row r="33" spans="1:15" s="51" customFormat="1" ht="18" customHeight="1" x14ac:dyDescent="0.2">
      <c r="A33" s="75"/>
      <c r="B33" s="254" t="s">
        <v>1455</v>
      </c>
      <c r="C33" s="254" t="s">
        <v>1453</v>
      </c>
      <c r="D33" s="78"/>
      <c r="E33" s="78" t="s">
        <v>1342</v>
      </c>
      <c r="F33" s="399">
        <v>27</v>
      </c>
      <c r="G33" s="400" t="s">
        <v>1339</v>
      </c>
      <c r="H33" s="402" t="s">
        <v>1431</v>
      </c>
      <c r="I33" s="402" t="s">
        <v>1432</v>
      </c>
      <c r="J33" s="402" t="s">
        <v>1433</v>
      </c>
      <c r="K33" s="85">
        <v>265757</v>
      </c>
      <c r="L33" s="122">
        <f>K33*(100-Содержание!$I$13)/100</f>
        <v>265757</v>
      </c>
      <c r="M33" s="396"/>
      <c r="N33" s="426"/>
      <c r="O33" s="396"/>
    </row>
    <row r="34" spans="1:15" s="51" customFormat="1" ht="18" customHeight="1" x14ac:dyDescent="0.2">
      <c r="A34" s="75"/>
      <c r="B34" s="254" t="s">
        <v>1457</v>
      </c>
      <c r="C34" s="254" t="s">
        <v>1454</v>
      </c>
      <c r="D34" s="78"/>
      <c r="E34" s="78" t="s">
        <v>1342</v>
      </c>
      <c r="F34" s="399">
        <v>31</v>
      </c>
      <c r="G34" s="400" t="s">
        <v>1339</v>
      </c>
      <c r="H34" s="402" t="s">
        <v>1431</v>
      </c>
      <c r="I34" s="402" t="s">
        <v>1432</v>
      </c>
      <c r="J34" s="402" t="s">
        <v>1433</v>
      </c>
      <c r="K34" s="85">
        <v>311100</v>
      </c>
      <c r="L34" s="122">
        <f>K34*(100-Содержание!$I$13)/100</f>
        <v>311100</v>
      </c>
      <c r="M34" s="396"/>
      <c r="N34" s="426"/>
      <c r="O34" s="396"/>
    </row>
    <row r="35" spans="1:15" ht="12.75" customHeight="1" x14ac:dyDescent="0.2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396"/>
      <c r="N35" s="426"/>
      <c r="O35" s="396"/>
    </row>
    <row r="36" spans="1:15" s="244" customFormat="1" ht="21" customHeight="1" x14ac:dyDescent="0.2">
      <c r="A36" s="416"/>
      <c r="B36" s="407"/>
      <c r="C36" s="477" t="s">
        <v>1460</v>
      </c>
      <c r="D36" s="478"/>
      <c r="E36" s="478"/>
      <c r="F36" s="479"/>
      <c r="G36" s="408"/>
      <c r="H36" s="409"/>
      <c r="I36" s="416"/>
      <c r="J36" s="416"/>
      <c r="K36" s="416"/>
      <c r="L36" s="416"/>
      <c r="M36" s="396"/>
      <c r="N36" s="426"/>
      <c r="O36" s="396"/>
    </row>
    <row r="37" spans="1:15" s="244" customFormat="1" ht="21" customHeight="1" x14ac:dyDescent="0.2">
      <c r="A37" s="164"/>
      <c r="B37" s="401" t="s">
        <v>290</v>
      </c>
      <c r="C37" s="164"/>
      <c r="D37" s="208"/>
      <c r="E37" s="209"/>
      <c r="F37" s="179"/>
      <c r="G37" s="179"/>
      <c r="H37" s="210"/>
      <c r="I37" s="164"/>
      <c r="J37" s="164"/>
      <c r="K37" s="164"/>
      <c r="L37" s="164"/>
      <c r="M37" s="396"/>
      <c r="N37" s="426"/>
      <c r="O37" s="396"/>
    </row>
    <row r="38" spans="1:15" s="51" customFormat="1" ht="18" customHeight="1" x14ac:dyDescent="0.2">
      <c r="A38" s="75"/>
      <c r="B38" s="254" t="s">
        <v>1400</v>
      </c>
      <c r="C38" s="254" t="s">
        <v>1392</v>
      </c>
      <c r="D38" s="78"/>
      <c r="E38" s="78" t="s">
        <v>1342</v>
      </c>
      <c r="F38" s="399">
        <v>6</v>
      </c>
      <c r="G38" s="400" t="s">
        <v>1338</v>
      </c>
      <c r="H38" s="402" t="s">
        <v>1409</v>
      </c>
      <c r="I38" s="402" t="s">
        <v>1410</v>
      </c>
      <c r="J38" s="402" t="s">
        <v>368</v>
      </c>
      <c r="K38" s="85">
        <v>111122</v>
      </c>
      <c r="L38" s="122">
        <f>K38*(100-Содержание!$I$13)/100</f>
        <v>111122</v>
      </c>
      <c r="M38" s="396"/>
      <c r="N38" s="426"/>
      <c r="O38" s="396"/>
    </row>
    <row r="39" spans="1:15" s="51" customFormat="1" ht="18" customHeight="1" x14ac:dyDescent="0.2">
      <c r="A39" s="75"/>
      <c r="B39" s="254" t="s">
        <v>1402</v>
      </c>
      <c r="C39" s="254" t="s">
        <v>1394</v>
      </c>
      <c r="D39" s="78"/>
      <c r="E39" s="78" t="s">
        <v>1342</v>
      </c>
      <c r="F39" s="399">
        <v>8</v>
      </c>
      <c r="G39" s="400" t="s">
        <v>1338</v>
      </c>
      <c r="H39" s="402" t="s">
        <v>1409</v>
      </c>
      <c r="I39" s="402" t="s">
        <v>1410</v>
      </c>
      <c r="J39" s="402" t="s">
        <v>368</v>
      </c>
      <c r="K39" s="85">
        <v>112545</v>
      </c>
      <c r="L39" s="122">
        <f>K39*(100-Содержание!$I$13)/100</f>
        <v>112545</v>
      </c>
      <c r="M39" s="396"/>
      <c r="N39" s="426"/>
      <c r="O39" s="396"/>
    </row>
    <row r="40" spans="1:15" s="51" customFormat="1" ht="18" customHeight="1" x14ac:dyDescent="0.2">
      <c r="A40" s="75"/>
      <c r="B40" s="254" t="s">
        <v>1404</v>
      </c>
      <c r="C40" s="254" t="s">
        <v>1395</v>
      </c>
      <c r="D40" s="78"/>
      <c r="E40" s="78" t="s">
        <v>1342</v>
      </c>
      <c r="F40" s="399">
        <v>10</v>
      </c>
      <c r="G40" s="400" t="s">
        <v>1338</v>
      </c>
      <c r="H40" s="402" t="s">
        <v>1409</v>
      </c>
      <c r="I40" s="402" t="s">
        <v>1410</v>
      </c>
      <c r="J40" s="402" t="s">
        <v>368</v>
      </c>
      <c r="K40" s="85">
        <v>117323</v>
      </c>
      <c r="L40" s="122">
        <f>K40*(100-Содержание!$I$13)/100</f>
        <v>117323</v>
      </c>
      <c r="M40" s="396"/>
      <c r="N40" s="426"/>
      <c r="O40" s="396"/>
    </row>
    <row r="41" spans="1:15" s="51" customFormat="1" ht="18" customHeight="1" x14ac:dyDescent="0.2">
      <c r="A41" s="75"/>
      <c r="B41" s="254" t="s">
        <v>1406</v>
      </c>
      <c r="C41" s="254" t="s">
        <v>1396</v>
      </c>
      <c r="D41" s="78"/>
      <c r="E41" s="78" t="s">
        <v>1342</v>
      </c>
      <c r="F41" s="399">
        <v>12</v>
      </c>
      <c r="G41" s="400" t="s">
        <v>1338</v>
      </c>
      <c r="H41" s="402" t="s">
        <v>1409</v>
      </c>
      <c r="I41" s="402" t="s">
        <v>1410</v>
      </c>
      <c r="J41" s="402" t="s">
        <v>368</v>
      </c>
      <c r="K41" s="85">
        <v>124338</v>
      </c>
      <c r="L41" s="122">
        <f>K41*(100-Содержание!$I$13)/100</f>
        <v>124338</v>
      </c>
      <c r="M41" s="396"/>
      <c r="N41" s="426"/>
      <c r="O41" s="396"/>
    </row>
    <row r="42" spans="1:15" s="51" customFormat="1" ht="18" customHeight="1" x14ac:dyDescent="0.2">
      <c r="A42" s="75"/>
      <c r="B42" s="254" t="s">
        <v>1408</v>
      </c>
      <c r="C42" s="254" t="s">
        <v>1397</v>
      </c>
      <c r="D42" s="78"/>
      <c r="E42" s="78" t="s">
        <v>1342</v>
      </c>
      <c r="F42" s="399">
        <v>14</v>
      </c>
      <c r="G42" s="400" t="s">
        <v>1338</v>
      </c>
      <c r="H42" s="402" t="s">
        <v>1409</v>
      </c>
      <c r="I42" s="402" t="s">
        <v>1410</v>
      </c>
      <c r="J42" s="402" t="s">
        <v>368</v>
      </c>
      <c r="K42" s="85">
        <v>141927</v>
      </c>
      <c r="L42" s="122">
        <f>K42*(100-Содержание!$I$13)/100</f>
        <v>141927</v>
      </c>
      <c r="M42" s="396"/>
      <c r="N42" s="426"/>
      <c r="O42" s="396"/>
    </row>
    <row r="43" spans="1:15" s="244" customFormat="1" ht="21" customHeight="1" x14ac:dyDescent="0.2">
      <c r="A43" s="164"/>
      <c r="B43" s="401" t="s">
        <v>291</v>
      </c>
      <c r="C43" s="164"/>
      <c r="D43" s="208"/>
      <c r="E43" s="209"/>
      <c r="F43" s="179"/>
      <c r="G43" s="179"/>
      <c r="H43" s="210"/>
      <c r="I43" s="164"/>
      <c r="J43" s="164"/>
      <c r="K43" s="164"/>
      <c r="L43" s="164"/>
      <c r="M43" s="396"/>
      <c r="N43" s="426"/>
      <c r="O43" s="396"/>
    </row>
    <row r="44" spans="1:15" s="51" customFormat="1" ht="18" customHeight="1" x14ac:dyDescent="0.2">
      <c r="A44" s="75"/>
      <c r="B44" s="254" t="s">
        <v>1413</v>
      </c>
      <c r="C44" s="254" t="s">
        <v>1411</v>
      </c>
      <c r="D44" s="78"/>
      <c r="E44" s="78" t="s">
        <v>1342</v>
      </c>
      <c r="F44" s="399">
        <v>18</v>
      </c>
      <c r="G44" s="400" t="s">
        <v>1338</v>
      </c>
      <c r="H44" s="402" t="s">
        <v>1423</v>
      </c>
      <c r="I44" s="402" t="s">
        <v>1410</v>
      </c>
      <c r="J44" s="402" t="s">
        <v>368</v>
      </c>
      <c r="K44" s="85">
        <v>150467</v>
      </c>
      <c r="L44" s="122">
        <f>K44*(100-Содержание!$I$13)/100</f>
        <v>150467</v>
      </c>
      <c r="M44" s="396"/>
      <c r="N44" s="426"/>
      <c r="O44" s="396"/>
    </row>
    <row r="45" spans="1:15" s="51" customFormat="1" ht="18" customHeight="1" x14ac:dyDescent="0.2">
      <c r="A45" s="75"/>
      <c r="B45" s="254" t="s">
        <v>1415</v>
      </c>
      <c r="C45" s="254" t="s">
        <v>1391</v>
      </c>
      <c r="D45" s="78">
        <v>2409</v>
      </c>
      <c r="E45" s="78" t="s">
        <v>1342</v>
      </c>
      <c r="F45" s="399">
        <v>22</v>
      </c>
      <c r="G45" s="400" t="s">
        <v>1338</v>
      </c>
      <c r="H45" s="402" t="s">
        <v>1423</v>
      </c>
      <c r="I45" s="402" t="s">
        <v>1410</v>
      </c>
      <c r="J45" s="402" t="s">
        <v>368</v>
      </c>
      <c r="K45" s="85">
        <v>175883</v>
      </c>
      <c r="L45" s="122">
        <f>K45*(100-Содержание!$I$13)/100</f>
        <v>175883</v>
      </c>
      <c r="M45" s="396"/>
      <c r="N45" s="426"/>
      <c r="O45" s="396"/>
    </row>
    <row r="46" spans="1:15" s="51" customFormat="1" ht="18" customHeight="1" x14ac:dyDescent="0.2">
      <c r="A46" s="75"/>
      <c r="B46" s="254" t="s">
        <v>1417</v>
      </c>
      <c r="C46" s="254" t="s">
        <v>1391</v>
      </c>
      <c r="D46" s="78"/>
      <c r="E46" s="78" t="s">
        <v>1342</v>
      </c>
      <c r="F46" s="399">
        <v>22</v>
      </c>
      <c r="G46" s="400" t="s">
        <v>1339</v>
      </c>
      <c r="H46" s="402" t="s">
        <v>1423</v>
      </c>
      <c r="I46" s="402" t="s">
        <v>1410</v>
      </c>
      <c r="J46" s="402" t="s">
        <v>368</v>
      </c>
      <c r="K46" s="85">
        <v>175883</v>
      </c>
      <c r="L46" s="122">
        <f>K46*(100-Содержание!$I$13)/100</f>
        <v>175883</v>
      </c>
      <c r="M46" s="396"/>
      <c r="N46" s="426"/>
      <c r="O46" s="396"/>
    </row>
    <row r="47" spans="1:15" s="51" customFormat="1" ht="18" customHeight="1" x14ac:dyDescent="0.2">
      <c r="A47" s="75"/>
      <c r="B47" s="254" t="s">
        <v>1420</v>
      </c>
      <c r="C47" s="254" t="s">
        <v>1418</v>
      </c>
      <c r="D47" s="78">
        <v>2765</v>
      </c>
      <c r="E47" s="78" t="s">
        <v>1342</v>
      </c>
      <c r="F47" s="399">
        <v>28</v>
      </c>
      <c r="G47" s="400" t="s">
        <v>1338</v>
      </c>
      <c r="H47" s="402" t="s">
        <v>1423</v>
      </c>
      <c r="I47" s="402" t="s">
        <v>1410</v>
      </c>
      <c r="J47" s="402" t="s">
        <v>368</v>
      </c>
      <c r="K47" s="85">
        <v>187473</v>
      </c>
      <c r="L47" s="122">
        <f>K47*(100-Содержание!$I$13)/100</f>
        <v>187473</v>
      </c>
      <c r="M47" s="396"/>
      <c r="N47" s="426"/>
      <c r="O47" s="396"/>
    </row>
    <row r="48" spans="1:15" s="51" customFormat="1" ht="18" customHeight="1" x14ac:dyDescent="0.2">
      <c r="A48" s="75"/>
      <c r="B48" s="254" t="s">
        <v>1422</v>
      </c>
      <c r="C48" s="254" t="s">
        <v>1418</v>
      </c>
      <c r="D48" s="78"/>
      <c r="E48" s="78" t="s">
        <v>1342</v>
      </c>
      <c r="F48" s="399">
        <v>28</v>
      </c>
      <c r="G48" s="400" t="s">
        <v>1339</v>
      </c>
      <c r="H48" s="402" t="s">
        <v>1423</v>
      </c>
      <c r="I48" s="402" t="s">
        <v>1410</v>
      </c>
      <c r="J48" s="402" t="s">
        <v>368</v>
      </c>
      <c r="K48" s="85">
        <v>187473</v>
      </c>
      <c r="L48" s="122">
        <f>K48*(100-Содержание!$I$13)/100</f>
        <v>187473</v>
      </c>
      <c r="M48" s="396"/>
      <c r="N48" s="426"/>
      <c r="O48" s="396"/>
    </row>
    <row r="49" spans="1:15" s="244" customFormat="1" ht="21" customHeight="1" x14ac:dyDescent="0.2">
      <c r="A49" s="164"/>
      <c r="B49" s="401" t="s">
        <v>353</v>
      </c>
      <c r="C49" s="208"/>
      <c r="D49" s="209"/>
      <c r="E49" s="179"/>
      <c r="F49" s="179"/>
      <c r="G49" s="210"/>
      <c r="H49" s="164"/>
      <c r="I49" s="164"/>
      <c r="J49" s="164"/>
      <c r="K49" s="164"/>
      <c r="L49" s="164"/>
      <c r="M49" s="396"/>
      <c r="N49" s="426"/>
      <c r="O49" s="396"/>
    </row>
    <row r="50" spans="1:15" s="51" customFormat="1" ht="18" customHeight="1" x14ac:dyDescent="0.2">
      <c r="A50" s="75"/>
      <c r="B50" s="254" t="s">
        <v>1428</v>
      </c>
      <c r="C50" s="254" t="s">
        <v>1425</v>
      </c>
      <c r="D50" s="78"/>
      <c r="E50" s="78" t="s">
        <v>1342</v>
      </c>
      <c r="F50" s="399">
        <v>38</v>
      </c>
      <c r="G50" s="400" t="s">
        <v>1339</v>
      </c>
      <c r="H50" s="402" t="s">
        <v>1431</v>
      </c>
      <c r="I50" s="402" t="s">
        <v>1432</v>
      </c>
      <c r="J50" s="402" t="s">
        <v>1433</v>
      </c>
      <c r="K50" s="85">
        <v>259860</v>
      </c>
      <c r="L50" s="122">
        <f>K50*(100-Содержание!$I$13)/100</f>
        <v>259860</v>
      </c>
      <c r="M50" s="396"/>
      <c r="N50" s="426"/>
      <c r="O50" s="396"/>
    </row>
    <row r="51" spans="1:15" s="51" customFormat="1" ht="18" customHeight="1" x14ac:dyDescent="0.2">
      <c r="A51" s="75"/>
      <c r="B51" s="257" t="s">
        <v>1430</v>
      </c>
      <c r="C51" s="254" t="s">
        <v>1426</v>
      </c>
      <c r="D51" s="414"/>
      <c r="E51" s="78" t="s">
        <v>1342</v>
      </c>
      <c r="F51" s="415">
        <v>44</v>
      </c>
      <c r="G51" s="400" t="s">
        <v>1339</v>
      </c>
      <c r="H51" s="402" t="s">
        <v>1431</v>
      </c>
      <c r="I51" s="402" t="s">
        <v>1432</v>
      </c>
      <c r="J51" s="402" t="s">
        <v>1433</v>
      </c>
      <c r="K51" s="85">
        <v>267790</v>
      </c>
      <c r="L51" s="122">
        <f>K51*(100-Содержание!$I$13)/100</f>
        <v>267790</v>
      </c>
      <c r="M51" s="396"/>
      <c r="N51" s="426"/>
      <c r="O51" s="396"/>
    </row>
    <row r="52" spans="1:15" s="244" customFormat="1" ht="21" customHeight="1" x14ac:dyDescent="0.2">
      <c r="A52" s="416"/>
      <c r="B52" s="407"/>
      <c r="C52" s="476" t="s">
        <v>1461</v>
      </c>
      <c r="D52" s="476"/>
      <c r="E52" s="476"/>
      <c r="F52" s="476"/>
      <c r="G52" s="409"/>
      <c r="H52" s="416"/>
      <c r="I52" s="416"/>
      <c r="J52" s="416"/>
      <c r="K52" s="416"/>
      <c r="L52" s="416"/>
      <c r="M52" s="396"/>
      <c r="N52" s="426"/>
      <c r="O52" s="396"/>
    </row>
    <row r="53" spans="1:15" s="244" customFormat="1" ht="21" customHeight="1" x14ac:dyDescent="0.2">
      <c r="A53" s="164"/>
      <c r="B53" s="401" t="s">
        <v>290</v>
      </c>
      <c r="C53" s="208"/>
      <c r="D53" s="209"/>
      <c r="E53" s="179"/>
      <c r="F53" s="179"/>
      <c r="G53" s="210"/>
      <c r="H53" s="164"/>
      <c r="I53" s="164"/>
      <c r="J53" s="164"/>
      <c r="K53" s="164"/>
      <c r="L53" s="164"/>
      <c r="M53" s="396"/>
      <c r="N53" s="426"/>
      <c r="O53" s="396"/>
    </row>
    <row r="54" spans="1:15" s="51" customFormat="1" ht="18" customHeight="1" x14ac:dyDescent="0.2">
      <c r="A54" s="75"/>
      <c r="B54" s="254" t="s">
        <v>1435</v>
      </c>
      <c r="C54" s="254" t="s">
        <v>1438</v>
      </c>
      <c r="D54" s="78"/>
      <c r="E54" s="78" t="s">
        <v>1342</v>
      </c>
      <c r="F54" s="399">
        <v>7</v>
      </c>
      <c r="G54" s="400" t="s">
        <v>1338</v>
      </c>
      <c r="H54" s="402" t="s">
        <v>1409</v>
      </c>
      <c r="I54" s="402" t="s">
        <v>1410</v>
      </c>
      <c r="J54" s="402" t="s">
        <v>368</v>
      </c>
      <c r="K54" s="85">
        <v>126677</v>
      </c>
      <c r="L54" s="122">
        <f>K54*(100-Содержание!$I$13)/100</f>
        <v>126677</v>
      </c>
      <c r="M54" s="396"/>
      <c r="N54" s="426"/>
      <c r="O54" s="396"/>
    </row>
    <row r="55" spans="1:15" s="51" customFormat="1" ht="18" customHeight="1" x14ac:dyDescent="0.2">
      <c r="A55" s="75"/>
      <c r="B55" s="254" t="s">
        <v>1437</v>
      </c>
      <c r="C55" s="254" t="s">
        <v>1439</v>
      </c>
      <c r="D55" s="78"/>
      <c r="E55" s="78" t="s">
        <v>1342</v>
      </c>
      <c r="F55" s="399">
        <v>9</v>
      </c>
      <c r="G55" s="400" t="s">
        <v>1338</v>
      </c>
      <c r="H55" s="402" t="s">
        <v>1409</v>
      </c>
      <c r="I55" s="402" t="s">
        <v>1410</v>
      </c>
      <c r="J55" s="402" t="s">
        <v>368</v>
      </c>
      <c r="K55" s="85">
        <v>141723</v>
      </c>
      <c r="L55" s="122">
        <f>K55*(100-Содержание!$I$13)/100</f>
        <v>141723</v>
      </c>
      <c r="M55" s="396"/>
      <c r="N55" s="426"/>
      <c r="O55" s="396"/>
    </row>
    <row r="56" spans="1:15" s="244" customFormat="1" ht="21" customHeight="1" x14ac:dyDescent="0.2">
      <c r="A56" s="164"/>
      <c r="B56" s="401" t="s">
        <v>291</v>
      </c>
      <c r="C56" s="164"/>
      <c r="D56" s="208"/>
      <c r="E56" s="209"/>
      <c r="F56" s="179"/>
      <c r="G56" s="179"/>
      <c r="H56" s="210"/>
      <c r="I56" s="164"/>
      <c r="J56" s="164"/>
      <c r="K56" s="164"/>
      <c r="L56" s="164"/>
      <c r="M56" s="396"/>
      <c r="N56" s="426"/>
      <c r="O56" s="396"/>
    </row>
    <row r="57" spans="1:15" s="51" customFormat="1" ht="18" customHeight="1" x14ac:dyDescent="0.2">
      <c r="A57" s="75"/>
      <c r="B57" s="254" t="s">
        <v>1441</v>
      </c>
      <c r="C57" s="254" t="s">
        <v>1446</v>
      </c>
      <c r="D57" s="78">
        <v>1574</v>
      </c>
      <c r="E57" s="78" t="s">
        <v>1342</v>
      </c>
      <c r="F57" s="399">
        <v>13</v>
      </c>
      <c r="G57" s="400" t="s">
        <v>1338</v>
      </c>
      <c r="H57" s="402" t="s">
        <v>1423</v>
      </c>
      <c r="I57" s="402" t="s">
        <v>1410</v>
      </c>
      <c r="J57" s="402" t="s">
        <v>368</v>
      </c>
      <c r="K57" s="85">
        <v>171410</v>
      </c>
      <c r="L57" s="122">
        <f>K57*(100-Содержание!$I$13)/100</f>
        <v>171410</v>
      </c>
      <c r="M57" s="396"/>
      <c r="N57" s="426"/>
      <c r="O57" s="396"/>
    </row>
    <row r="58" spans="1:15" s="51" customFormat="1" ht="18" customHeight="1" x14ac:dyDescent="0.2">
      <c r="A58" s="75"/>
      <c r="B58" s="254" t="s">
        <v>1443</v>
      </c>
      <c r="C58" s="254" t="s">
        <v>1447</v>
      </c>
      <c r="D58" s="78">
        <v>1961</v>
      </c>
      <c r="E58" s="78" t="s">
        <v>1342</v>
      </c>
      <c r="F58" s="399">
        <v>17</v>
      </c>
      <c r="G58" s="400" t="s">
        <v>1338</v>
      </c>
      <c r="H58" s="402" t="s">
        <v>1423</v>
      </c>
      <c r="I58" s="402" t="s">
        <v>1410</v>
      </c>
      <c r="J58" s="402" t="s">
        <v>368</v>
      </c>
      <c r="K58" s="85">
        <v>194895</v>
      </c>
      <c r="L58" s="122">
        <f>K58*(100-Содержание!$I$13)/100</f>
        <v>194895</v>
      </c>
      <c r="M58" s="396"/>
      <c r="N58" s="426"/>
      <c r="O58" s="396"/>
    </row>
    <row r="59" spans="1:15" s="51" customFormat="1" ht="18" customHeight="1" x14ac:dyDescent="0.2">
      <c r="A59" s="75"/>
      <c r="B59" s="254" t="s">
        <v>1445</v>
      </c>
      <c r="C59" s="254" t="s">
        <v>1447</v>
      </c>
      <c r="D59" s="78"/>
      <c r="E59" s="78" t="s">
        <v>1342</v>
      </c>
      <c r="F59" s="399">
        <v>17</v>
      </c>
      <c r="G59" s="400" t="s">
        <v>1339</v>
      </c>
      <c r="H59" s="402" t="s">
        <v>1423</v>
      </c>
      <c r="I59" s="402" t="s">
        <v>1410</v>
      </c>
      <c r="J59" s="402" t="s">
        <v>368</v>
      </c>
      <c r="K59" s="85">
        <v>194895</v>
      </c>
      <c r="L59" s="122">
        <f>K59*(100-Содержание!$I$13)/100</f>
        <v>194895</v>
      </c>
      <c r="M59" s="396"/>
      <c r="N59" s="426"/>
      <c r="O59" s="396"/>
    </row>
    <row r="60" spans="1:15" s="51" customFormat="1" ht="18" customHeight="1" x14ac:dyDescent="0.2">
      <c r="A60" s="75"/>
      <c r="B60" s="254" t="s">
        <v>1450</v>
      </c>
      <c r="C60" s="254" t="s">
        <v>1448</v>
      </c>
      <c r="D60" s="78"/>
      <c r="E60" s="78" t="s">
        <v>1342</v>
      </c>
      <c r="F60" s="399">
        <v>21</v>
      </c>
      <c r="G60" s="400" t="s">
        <v>1338</v>
      </c>
      <c r="H60" s="402" t="s">
        <v>1423</v>
      </c>
      <c r="I60" s="402" t="s">
        <v>1410</v>
      </c>
      <c r="J60" s="402" t="s">
        <v>368</v>
      </c>
      <c r="K60" s="85">
        <v>223870</v>
      </c>
      <c r="L60" s="122">
        <f>K60*(100-Содержание!$I$13)/100</f>
        <v>223870</v>
      </c>
      <c r="M60" s="396"/>
      <c r="N60" s="426"/>
      <c r="O60" s="396"/>
    </row>
    <row r="61" spans="1:15" s="51" customFormat="1" ht="18" customHeight="1" x14ac:dyDescent="0.2">
      <c r="A61" s="75"/>
      <c r="B61" s="254" t="s">
        <v>1452</v>
      </c>
      <c r="C61" s="254" t="s">
        <v>1448</v>
      </c>
      <c r="D61" s="78"/>
      <c r="E61" s="78" t="s">
        <v>1342</v>
      </c>
      <c r="F61" s="399">
        <v>21</v>
      </c>
      <c r="G61" s="400" t="s">
        <v>1339</v>
      </c>
      <c r="H61" s="402" t="s">
        <v>1423</v>
      </c>
      <c r="I61" s="402" t="s">
        <v>1410</v>
      </c>
      <c r="J61" s="402" t="s">
        <v>368</v>
      </c>
      <c r="K61" s="85">
        <v>223870</v>
      </c>
      <c r="L61" s="122">
        <f>K61*(100-Содержание!$I$13)/100</f>
        <v>223870</v>
      </c>
      <c r="M61" s="396"/>
      <c r="N61" s="426"/>
      <c r="O61" s="396"/>
    </row>
    <row r="62" spans="1:15" s="244" customFormat="1" ht="21" customHeight="1" x14ac:dyDescent="0.2">
      <c r="A62" s="164"/>
      <c r="B62" s="401" t="s">
        <v>353</v>
      </c>
      <c r="C62" s="208"/>
      <c r="D62" s="209"/>
      <c r="E62" s="179"/>
      <c r="F62" s="179"/>
      <c r="G62" s="210"/>
      <c r="H62" s="164"/>
      <c r="I62" s="164"/>
      <c r="J62" s="164"/>
      <c r="K62" s="164"/>
      <c r="L62" s="164"/>
      <c r="M62" s="396"/>
      <c r="N62" s="426"/>
      <c r="O62" s="396"/>
    </row>
    <row r="63" spans="1:15" s="51" customFormat="1" ht="18" customHeight="1" x14ac:dyDescent="0.2">
      <c r="A63" s="75"/>
      <c r="B63" s="254" t="s">
        <v>1456</v>
      </c>
      <c r="C63" s="254" t="s">
        <v>1453</v>
      </c>
      <c r="D63" s="78"/>
      <c r="E63" s="417" t="s">
        <v>1342</v>
      </c>
      <c r="F63" s="418">
        <v>27</v>
      </c>
      <c r="G63" s="400" t="s">
        <v>1339</v>
      </c>
      <c r="H63" s="400" t="s">
        <v>1431</v>
      </c>
      <c r="I63" s="400" t="s">
        <v>1432</v>
      </c>
      <c r="J63" s="400" t="s">
        <v>1433</v>
      </c>
      <c r="K63" s="130">
        <v>286293</v>
      </c>
      <c r="L63" s="84">
        <f>K63*(100-Содержание!$I$13)/100</f>
        <v>286293</v>
      </c>
      <c r="M63" s="396"/>
      <c r="N63" s="426"/>
      <c r="O63" s="396"/>
    </row>
    <row r="64" spans="1:15" s="51" customFormat="1" ht="18" customHeight="1" x14ac:dyDescent="0.2">
      <c r="A64" s="75"/>
      <c r="B64" s="254" t="s">
        <v>1458</v>
      </c>
      <c r="C64" s="254" t="s">
        <v>1454</v>
      </c>
      <c r="D64" s="78"/>
      <c r="E64" s="417" t="s">
        <v>1342</v>
      </c>
      <c r="F64" s="418">
        <v>31</v>
      </c>
      <c r="G64" s="400" t="s">
        <v>1339</v>
      </c>
      <c r="H64" s="400" t="s">
        <v>1431</v>
      </c>
      <c r="I64" s="400" t="s">
        <v>1432</v>
      </c>
      <c r="J64" s="400" t="s">
        <v>1433</v>
      </c>
      <c r="K64" s="130">
        <v>331637</v>
      </c>
      <c r="L64" s="84">
        <f>K64*(100-Содержание!$I$13)/100</f>
        <v>331637</v>
      </c>
      <c r="M64" s="396"/>
      <c r="N64" s="426"/>
      <c r="O64" s="396"/>
    </row>
    <row r="65" spans="1:15" x14ac:dyDescent="0.2">
      <c r="M65" s="396"/>
      <c r="N65" s="426"/>
      <c r="O65" s="396"/>
    </row>
    <row r="66" spans="1:15" ht="53.25" customHeight="1" x14ac:dyDescent="0.2">
      <c r="A66" s="80"/>
      <c r="B66" s="131"/>
      <c r="C66" s="480" t="s">
        <v>372</v>
      </c>
      <c r="D66" s="481"/>
      <c r="E66" s="481"/>
      <c r="F66" s="481"/>
      <c r="G66" s="481"/>
      <c r="H66" s="132"/>
      <c r="I66" s="132"/>
      <c r="J66" s="133"/>
      <c r="K66" s="130">
        <v>16978</v>
      </c>
      <c r="L66" s="84">
        <f>K66*(100-Содержание!$I$13)/100</f>
        <v>16978</v>
      </c>
      <c r="M66" s="396"/>
      <c r="N66" s="426"/>
      <c r="O66" s="396"/>
    </row>
  </sheetData>
  <customSheetViews>
    <customSheetView guid="{8281D4C6-054E-4A91-994E-490F6F207C27}" hiddenColumns="1">
      <selection activeCell="N13" sqref="N13"/>
      <pageMargins left="0.7" right="0.7" top="0.75" bottom="0.75" header="0.3" footer="0.3"/>
      <pageSetup paperSize="9" orientation="portrait" r:id="rId1"/>
    </customSheetView>
    <customSheetView guid="{3C2A58F4-3747-4C43-A06A-2CF3693DFAB9}" hiddenColumns="1">
      <selection activeCell="N13" sqref="N13"/>
      <pageMargins left="0.7" right="0.7" top="0.75" bottom="0.75" header="0.3" footer="0.3"/>
      <pageSetup paperSize="9" orientation="portrait" r:id="rId2"/>
    </customSheetView>
    <customSheetView guid="{FCAC9C19-06EB-4A2D-B4A9-361FB05F735A}" hiddenColumns="1">
      <selection activeCell="L7" sqref="L7"/>
      <pageMargins left="0.7" right="0.7" top="0.75" bottom="0.75" header="0.3" footer="0.3"/>
      <pageSetup paperSize="9" orientation="portrait" r:id="rId3"/>
    </customSheetView>
  </customSheetViews>
  <mergeCells count="8">
    <mergeCell ref="C36:F36"/>
    <mergeCell ref="C52:F52"/>
    <mergeCell ref="C66:G66"/>
    <mergeCell ref="B1:L1"/>
    <mergeCell ref="B2:L2"/>
    <mergeCell ref="B3:L3"/>
    <mergeCell ref="C6:F6"/>
    <mergeCell ref="C22:F22"/>
  </mergeCells>
  <phoneticPr fontId="61" type="noConversion"/>
  <pageMargins left="0.7" right="0.7" top="0.75" bottom="0.75" header="0.3" footer="0.3"/>
  <pageSetup paperSize="9"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85" zoomScaleNormal="75" zoomScaleSheetLayoutView="100" workbookViewId="0">
      <selection activeCell="O19" sqref="O19"/>
    </sheetView>
  </sheetViews>
  <sheetFormatPr defaultColWidth="8.85546875" defaultRowHeight="12.75" x14ac:dyDescent="0.2"/>
  <cols>
    <col min="1" max="1" width="43.5703125" style="1" customWidth="1"/>
    <col min="2" max="2" width="22.85546875" style="1" customWidth="1"/>
    <col min="3" max="3" width="33.5703125" style="1" customWidth="1"/>
    <col min="4" max="4" width="12.85546875" style="1" customWidth="1"/>
    <col min="5" max="5" width="16" style="1" customWidth="1"/>
    <col min="6" max="8" width="12.85546875" style="1" customWidth="1"/>
    <col min="9" max="9" width="12.85546875" style="1" hidden="1" customWidth="1"/>
    <col min="10" max="11" width="15.140625" style="1" customWidth="1"/>
    <col min="12" max="12" width="19.42578125" style="1" customWidth="1"/>
    <col min="13" max="13" width="16.7109375" style="1" customWidth="1"/>
    <col min="14" max="16384" width="8.85546875" style="1"/>
  </cols>
  <sheetData>
    <row r="1" spans="1:12" s="28" customFormat="1" ht="19.5" x14ac:dyDescent="0.25">
      <c r="A1" s="30"/>
      <c r="B1" s="30"/>
      <c r="C1" s="486" t="s">
        <v>444</v>
      </c>
      <c r="D1" s="486"/>
      <c r="E1" s="486"/>
      <c r="F1" s="486"/>
      <c r="G1" s="486"/>
      <c r="H1" s="486"/>
      <c r="I1" s="486"/>
      <c r="J1" s="486"/>
      <c r="K1" s="30"/>
      <c r="L1" s="30"/>
    </row>
    <row r="2" spans="1:12" s="28" customFormat="1" ht="20.25" customHeight="1" x14ac:dyDescent="0.25">
      <c r="A2" s="31"/>
      <c r="B2" s="31"/>
      <c r="C2" s="487" t="s">
        <v>0</v>
      </c>
      <c r="D2" s="487"/>
      <c r="E2" s="487"/>
      <c r="F2" s="487"/>
      <c r="G2" s="487"/>
      <c r="H2" s="487"/>
      <c r="I2" s="487"/>
      <c r="J2" s="487"/>
      <c r="K2" s="31"/>
      <c r="L2" s="31"/>
    </row>
    <row r="3" spans="1:12" s="28" customFormat="1" ht="20.25" customHeight="1" x14ac:dyDescent="0.25">
      <c r="A3" s="31"/>
      <c r="B3" s="31"/>
      <c r="C3" s="487" t="s">
        <v>1</v>
      </c>
      <c r="D3" s="487"/>
      <c r="E3" s="487"/>
      <c r="F3" s="487"/>
      <c r="G3" s="487"/>
      <c r="H3" s="487"/>
      <c r="I3" s="487"/>
      <c r="J3" s="487"/>
      <c r="K3" s="31"/>
      <c r="L3" s="31"/>
    </row>
    <row r="4" spans="1:12" s="28" customFormat="1" ht="35.450000000000003" customHeight="1" x14ac:dyDescent="0.25">
      <c r="A4" s="30"/>
      <c r="B4" s="30"/>
      <c r="C4" s="488" t="s">
        <v>2</v>
      </c>
      <c r="D4" s="488"/>
      <c r="E4" s="488"/>
      <c r="F4" s="488"/>
      <c r="G4" s="488"/>
      <c r="H4" s="488"/>
      <c r="I4" s="488"/>
      <c r="J4" s="488"/>
      <c r="K4" s="30"/>
      <c r="L4" s="30"/>
    </row>
    <row r="5" spans="1:12" s="28" customFormat="1" ht="25.15" customHeight="1" x14ac:dyDescent="0.25">
      <c r="A5" s="38" t="s">
        <v>3</v>
      </c>
      <c r="B5" s="32"/>
      <c r="C5" s="482" t="s">
        <v>495</v>
      </c>
      <c r="D5" s="482"/>
      <c r="E5" s="482"/>
      <c r="F5" s="482"/>
      <c r="G5" s="482"/>
      <c r="H5" s="482"/>
      <c r="I5" s="482"/>
      <c r="J5" s="482"/>
      <c r="K5" s="32"/>
      <c r="L5" s="32"/>
    </row>
    <row r="6" spans="1:12" s="33" customFormat="1" ht="14.45" customHeight="1" x14ac:dyDescent="0.25">
      <c r="A6" s="4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s="33" customFormat="1" ht="32.450000000000003" customHeight="1" thickBot="1" x14ac:dyDescent="0.35">
      <c r="A7" s="485" t="s">
        <v>327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</row>
    <row r="8" spans="1:12" ht="38.25" x14ac:dyDescent="0.2">
      <c r="A8" s="53"/>
      <c r="B8" s="52" t="s">
        <v>8</v>
      </c>
      <c r="C8" s="34" t="s">
        <v>9</v>
      </c>
      <c r="D8" s="92" t="s">
        <v>315</v>
      </c>
      <c r="E8" s="92" t="s">
        <v>321</v>
      </c>
      <c r="F8" s="92" t="s">
        <v>209</v>
      </c>
      <c r="G8" s="92" t="s">
        <v>322</v>
      </c>
      <c r="H8" s="92" t="s">
        <v>323</v>
      </c>
      <c r="I8" s="141"/>
      <c r="J8" s="44" t="s">
        <v>12</v>
      </c>
      <c r="K8" s="35" t="str">
        <f>CONCATENATE("Цена с НДС со скидкой ",Содержание!$I$13,"%, руб.")</f>
        <v>Цена с НДС со скидкой %, руб.</v>
      </c>
      <c r="L8" s="34" t="s">
        <v>13</v>
      </c>
    </row>
    <row r="9" spans="1:12" ht="19.149999999999999" customHeight="1" x14ac:dyDescent="0.2">
      <c r="A9" s="54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ht="21.75" customHeight="1" x14ac:dyDescent="0.2">
      <c r="A10" s="55"/>
      <c r="B10" s="93" t="s">
        <v>503</v>
      </c>
      <c r="C10" s="94" t="s">
        <v>316</v>
      </c>
      <c r="D10" s="94">
        <v>1</v>
      </c>
      <c r="E10" s="94">
        <v>660</v>
      </c>
      <c r="F10" s="94">
        <v>1600</v>
      </c>
      <c r="G10" s="94">
        <v>700</v>
      </c>
      <c r="H10" s="94">
        <v>1640</v>
      </c>
      <c r="I10" s="90">
        <v>81151.717499999999</v>
      </c>
      <c r="J10" s="90">
        <v>123972.23300000002</v>
      </c>
      <c r="K10" s="90">
        <f>J10*(100-Содержание!$I$13)/100</f>
        <v>123972.23300000002</v>
      </c>
      <c r="L10" s="87" t="s">
        <v>220</v>
      </c>
    </row>
    <row r="11" spans="1:12" ht="19.5" customHeight="1" x14ac:dyDescent="0.2">
      <c r="A11" s="55"/>
      <c r="B11" s="93" t="s">
        <v>502</v>
      </c>
      <c r="C11" s="94" t="s">
        <v>317</v>
      </c>
      <c r="D11" s="94">
        <v>2</v>
      </c>
      <c r="E11" s="94">
        <v>660</v>
      </c>
      <c r="F11" s="94">
        <v>1600</v>
      </c>
      <c r="G11" s="94">
        <v>1374</v>
      </c>
      <c r="H11" s="94">
        <v>1640</v>
      </c>
      <c r="I11" s="90">
        <v>127886.6925</v>
      </c>
      <c r="J11" s="90">
        <v>195365.52200000003</v>
      </c>
      <c r="K11" s="90">
        <f>J11*(100-Содержание!$I$13)/100</f>
        <v>195365.52200000003</v>
      </c>
      <c r="L11" s="87" t="s">
        <v>220</v>
      </c>
    </row>
    <row r="12" spans="1:12" ht="21" customHeight="1" x14ac:dyDescent="0.2">
      <c r="A12" s="55"/>
      <c r="B12" s="93" t="s">
        <v>501</v>
      </c>
      <c r="C12" s="94" t="s">
        <v>318</v>
      </c>
      <c r="D12" s="94">
        <v>3</v>
      </c>
      <c r="E12" s="94">
        <v>660</v>
      </c>
      <c r="F12" s="94">
        <v>1600</v>
      </c>
      <c r="G12" s="94">
        <v>2048</v>
      </c>
      <c r="H12" s="94">
        <v>1640</v>
      </c>
      <c r="I12" s="90">
        <v>174444.16499999998</v>
      </c>
      <c r="J12" s="90">
        <v>266488.10100000002</v>
      </c>
      <c r="K12" s="90">
        <f>J12*(100-Содержание!$I$13)/100</f>
        <v>266488.10100000002</v>
      </c>
      <c r="L12" s="87" t="s">
        <v>220</v>
      </c>
    </row>
    <row r="13" spans="1:12" ht="21" customHeight="1" x14ac:dyDescent="0.2">
      <c r="A13" s="55"/>
      <c r="B13" s="93" t="s">
        <v>499</v>
      </c>
      <c r="C13" s="94" t="s">
        <v>319</v>
      </c>
      <c r="D13" s="94">
        <v>4</v>
      </c>
      <c r="E13" s="94">
        <v>660</v>
      </c>
      <c r="F13" s="94">
        <v>1600</v>
      </c>
      <c r="G13" s="94">
        <v>2722</v>
      </c>
      <c r="H13" s="94">
        <v>1640</v>
      </c>
      <c r="I13" s="90">
        <v>221530.83749999999</v>
      </c>
      <c r="J13" s="90">
        <v>338420.45600000006</v>
      </c>
      <c r="K13" s="90">
        <f>J13*(100-Содержание!$I$13)/100</f>
        <v>338420.45600000006</v>
      </c>
      <c r="L13" s="87" t="s">
        <v>220</v>
      </c>
    </row>
    <row r="14" spans="1:12" ht="21.75" customHeight="1" thickBot="1" x14ac:dyDescent="0.25">
      <c r="A14" s="55"/>
      <c r="B14" s="95" t="s">
        <v>500</v>
      </c>
      <c r="C14" s="96" t="s">
        <v>320</v>
      </c>
      <c r="D14" s="96">
        <v>5</v>
      </c>
      <c r="E14" s="96">
        <v>660</v>
      </c>
      <c r="F14" s="96">
        <v>1600</v>
      </c>
      <c r="G14" s="96">
        <v>3396</v>
      </c>
      <c r="H14" s="96">
        <v>1640</v>
      </c>
      <c r="I14" s="90">
        <v>267853.47749999998</v>
      </c>
      <c r="J14" s="90">
        <v>409185.22700000001</v>
      </c>
      <c r="K14" s="91">
        <f>J14*(100-Содержание!$I$13)/100</f>
        <v>409185.22700000001</v>
      </c>
      <c r="L14" s="88" t="s">
        <v>220</v>
      </c>
    </row>
    <row r="15" spans="1:12" s="29" customFormat="1" ht="15" x14ac:dyDescent="0.2">
      <c r="A15" s="55"/>
      <c r="B15" s="56"/>
      <c r="C15" s="57"/>
      <c r="D15" s="57"/>
      <c r="E15" s="57"/>
      <c r="F15" s="57"/>
      <c r="G15" s="57"/>
      <c r="H15" s="57"/>
      <c r="I15" s="57"/>
      <c r="J15" s="145"/>
      <c r="K15" s="145"/>
      <c r="L15" s="102"/>
    </row>
    <row r="16" spans="1:12" s="29" customFormat="1" ht="15" x14ac:dyDescent="0.2">
      <c r="A16" s="55"/>
      <c r="B16" s="97" t="s">
        <v>328</v>
      </c>
      <c r="C16" s="57"/>
      <c r="D16" s="57"/>
      <c r="E16" s="57"/>
      <c r="F16" s="57"/>
      <c r="G16" s="57"/>
      <c r="H16" s="57"/>
      <c r="I16" s="57"/>
      <c r="J16" s="145"/>
      <c r="K16" s="145"/>
      <c r="L16" s="102"/>
    </row>
    <row r="17" spans="1:12" s="29" customFormat="1" ht="16.899999999999999" customHeight="1" x14ac:dyDescent="0.2">
      <c r="A17" s="55"/>
      <c r="B17" s="100" t="s">
        <v>339</v>
      </c>
      <c r="C17" s="103"/>
      <c r="D17" s="103"/>
      <c r="E17" s="103"/>
      <c r="F17" s="103"/>
      <c r="G17" s="103"/>
      <c r="H17" s="103"/>
      <c r="I17" s="103"/>
      <c r="J17" s="146"/>
      <c r="K17" s="146"/>
      <c r="L17" s="103"/>
    </row>
    <row r="18" spans="1:12" s="29" customFormat="1" ht="15" x14ac:dyDescent="0.2">
      <c r="A18" s="55"/>
      <c r="B18" s="98" t="s">
        <v>329</v>
      </c>
      <c r="C18" s="57"/>
      <c r="D18" s="57"/>
      <c r="E18" s="57"/>
      <c r="F18" s="57"/>
      <c r="G18" s="57"/>
      <c r="H18" s="57"/>
      <c r="I18" s="57"/>
      <c r="J18" s="145"/>
      <c r="K18" s="145"/>
      <c r="L18" s="102"/>
    </row>
    <row r="19" spans="1:12" s="29" customFormat="1" ht="15" x14ac:dyDescent="0.2">
      <c r="A19" s="55"/>
      <c r="B19" s="98" t="s">
        <v>330</v>
      </c>
      <c r="C19" s="57"/>
      <c r="D19" s="57"/>
      <c r="E19" s="57"/>
      <c r="F19" s="57"/>
      <c r="G19" s="57"/>
      <c r="H19" s="57"/>
      <c r="I19" s="57"/>
      <c r="J19" s="145"/>
      <c r="K19" s="145"/>
      <c r="L19" s="102"/>
    </row>
    <row r="20" spans="1:12" s="29" customFormat="1" ht="15" x14ac:dyDescent="0.2">
      <c r="A20" s="55"/>
      <c r="B20" s="100" t="s">
        <v>337</v>
      </c>
      <c r="C20" s="57"/>
      <c r="D20" s="57"/>
      <c r="E20" s="57"/>
      <c r="F20" s="57"/>
      <c r="G20" s="57"/>
      <c r="H20" s="57"/>
      <c r="I20" s="57"/>
      <c r="J20" s="145"/>
      <c r="K20" s="145"/>
      <c r="L20" s="102"/>
    </row>
    <row r="21" spans="1:12" s="29" customFormat="1" ht="16.899999999999999" customHeight="1" x14ac:dyDescent="0.2">
      <c r="A21" s="55"/>
      <c r="B21" s="98" t="s">
        <v>331</v>
      </c>
      <c r="C21" s="103"/>
      <c r="D21" s="103"/>
      <c r="E21" s="103"/>
      <c r="F21" s="103"/>
      <c r="G21" s="103"/>
      <c r="H21" s="103"/>
      <c r="I21" s="103"/>
      <c r="J21" s="146"/>
      <c r="K21" s="146"/>
      <c r="L21" s="103"/>
    </row>
    <row r="22" spans="1:12" s="29" customFormat="1" ht="15" x14ac:dyDescent="0.2">
      <c r="A22" s="55"/>
      <c r="B22" s="98" t="s">
        <v>332</v>
      </c>
      <c r="C22" s="57"/>
      <c r="D22" s="57"/>
      <c r="E22" s="57"/>
      <c r="F22" s="57"/>
      <c r="G22" s="57"/>
      <c r="H22" s="57"/>
      <c r="I22" s="57"/>
      <c r="J22" s="145"/>
      <c r="K22" s="145"/>
      <c r="L22" s="102"/>
    </row>
    <row r="23" spans="1:12" s="29" customFormat="1" ht="15" x14ac:dyDescent="0.2">
      <c r="A23" s="55"/>
      <c r="B23" s="101" t="s">
        <v>333</v>
      </c>
      <c r="C23" s="57"/>
      <c r="D23" s="57"/>
      <c r="E23" s="57"/>
      <c r="F23" s="57"/>
      <c r="G23" s="57"/>
      <c r="H23" s="57"/>
      <c r="I23" s="57"/>
      <c r="J23" s="145"/>
      <c r="K23" s="145"/>
      <c r="L23" s="102"/>
    </row>
    <row r="24" spans="1:12" s="29" customFormat="1" ht="16.899999999999999" customHeight="1" x14ac:dyDescent="0.2">
      <c r="A24" s="55"/>
      <c r="B24" s="99" t="s">
        <v>338</v>
      </c>
      <c r="C24" s="57"/>
      <c r="D24" s="57"/>
      <c r="E24" s="57"/>
      <c r="F24" s="57"/>
      <c r="G24" s="57"/>
      <c r="H24" s="57"/>
      <c r="I24" s="57"/>
      <c r="J24" s="145"/>
      <c r="K24" s="145"/>
      <c r="L24" s="102"/>
    </row>
    <row r="25" spans="1:12" s="29" customFormat="1" ht="15" x14ac:dyDescent="0.2">
      <c r="A25" s="55"/>
      <c r="B25" s="101" t="s">
        <v>334</v>
      </c>
      <c r="C25" s="57"/>
      <c r="D25" s="57"/>
      <c r="E25" s="57"/>
      <c r="F25" s="57"/>
      <c r="G25" s="57"/>
      <c r="H25" s="57"/>
      <c r="I25" s="57"/>
      <c r="J25" s="145"/>
      <c r="K25" s="145"/>
      <c r="L25" s="102"/>
    </row>
    <row r="26" spans="1:12" s="29" customFormat="1" ht="15" x14ac:dyDescent="0.2">
      <c r="A26" s="55"/>
      <c r="B26" s="101" t="s">
        <v>335</v>
      </c>
      <c r="C26" s="57"/>
      <c r="D26" s="57"/>
      <c r="E26" s="57"/>
      <c r="F26" s="57"/>
      <c r="G26" s="57"/>
      <c r="H26" s="57"/>
      <c r="I26" s="57"/>
      <c r="J26" s="145"/>
      <c r="K26" s="145"/>
      <c r="L26" s="102"/>
    </row>
    <row r="27" spans="1:12" s="29" customFormat="1" ht="15" x14ac:dyDescent="0.2">
      <c r="A27" s="55"/>
      <c r="B27" s="101" t="s">
        <v>336</v>
      </c>
      <c r="C27" s="57"/>
      <c r="D27" s="57"/>
      <c r="E27" s="57"/>
      <c r="F27" s="57"/>
      <c r="G27" s="57"/>
      <c r="H27" s="57"/>
      <c r="I27" s="57"/>
      <c r="J27" s="145"/>
      <c r="K27" s="145"/>
      <c r="L27" s="102"/>
    </row>
    <row r="28" spans="1:12" ht="18" customHeight="1" x14ac:dyDescent="0.2">
      <c r="A28" s="483"/>
      <c r="B28" s="484"/>
      <c r="C28" s="484"/>
      <c r="D28" s="484"/>
      <c r="E28" s="484"/>
      <c r="F28" s="484"/>
      <c r="G28" s="484"/>
      <c r="H28" s="484"/>
      <c r="I28" s="484"/>
      <c r="J28" s="484"/>
      <c r="K28" s="484"/>
      <c r="L28" s="484"/>
    </row>
    <row r="29" spans="1:12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2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2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2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</sheetData>
  <sheetProtection selectLockedCells="1" selectUnlockedCells="1"/>
  <customSheetViews>
    <customSheetView guid="{8281D4C6-054E-4A91-994E-490F6F207C27}" scale="85" showPageBreaks="1" fitToPage="1" printArea="1" hiddenColumns="1" view="pageBreakPreview">
      <pageMargins left="0.74791666666666667" right="0.55138888888888893" top="0.39374999999999999" bottom="0.39374999999999999" header="0.51180555555555551" footer="0.51180555555555551"/>
      <pageSetup paperSize="9" scale="62" firstPageNumber="0" fitToHeight="0" orientation="landscape" horizontalDpi="300" verticalDpi="300" r:id="rId1"/>
      <headerFooter alignWithMargins="0"/>
    </customSheetView>
    <customSheetView guid="{3C2A58F4-3747-4C43-A06A-2CF3693DFAB9}" scale="85" showPageBreaks="1" fitToPage="1" printArea="1" hiddenColumns="1" view="pageBreakPreview">
      <pageMargins left="0.74791666666666667" right="0.55138888888888893" top="0.39374999999999999" bottom="0.39374999999999999" header="0.51180555555555551" footer="0.51180555555555551"/>
      <pageSetup paperSize="9" scale="62" firstPageNumber="0" fitToHeight="0" orientation="landscape" horizontalDpi="300" verticalDpi="300" r:id="rId2"/>
      <headerFooter alignWithMargins="0"/>
    </customSheetView>
    <customSheetView guid="{FCAC9C19-06EB-4A2D-B4A9-361FB05F735A}" scale="85" showPageBreaks="1" fitToPage="1" printArea="1" hiddenColumns="1" view="pageBreakPreview">
      <selection activeCell="K10" sqref="K10"/>
      <pageMargins left="0.74791666666666667" right="0.55138888888888893" top="0.39374999999999999" bottom="0.39374999999999999" header="0.51180555555555551" footer="0.51180555555555551"/>
      <pageSetup paperSize="9" scale="62" firstPageNumber="0" fitToHeight="0" orientation="landscape" horizontalDpi="300" verticalDpi="300" r:id="rId3"/>
      <headerFooter alignWithMargins="0"/>
    </customSheetView>
  </customSheetViews>
  <mergeCells count="7">
    <mergeCell ref="C5:J5"/>
    <mergeCell ref="A28:L28"/>
    <mergeCell ref="A7:L7"/>
    <mergeCell ref="C1:J1"/>
    <mergeCell ref="C2:J2"/>
    <mergeCell ref="C3:J3"/>
    <mergeCell ref="C4:J4"/>
  </mergeCells>
  <phoneticPr fontId="61" type="noConversion"/>
  <hyperlinks>
    <hyperlink ref="C4" r:id="rId4"/>
    <hyperlink ref="A5" r:id="rId5"/>
    <hyperlink ref="C5" r:id="rId6" display=" e-mail: mariholod@mari-el.ru "/>
  </hyperlinks>
  <pageMargins left="0.74791666666666667" right="0.55138888888888893" top="0.39374999999999999" bottom="0.39374999999999999" header="0.51180555555555551" footer="0.51180555555555551"/>
  <pageSetup paperSize="9" scale="62" firstPageNumber="0" fitToHeight="0" orientation="landscape" horizontalDpi="300" verticalDpi="300" r:id="rId7"/>
  <headerFooter alignWithMargins="0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K9" sqref="K9"/>
    </sheetView>
  </sheetViews>
  <sheetFormatPr defaultRowHeight="12.75" x14ac:dyDescent="0.2"/>
  <cols>
    <col min="1" max="1" width="30.5703125" customWidth="1"/>
    <col min="2" max="2" width="19.140625" customWidth="1"/>
    <col min="3" max="3" width="15.85546875" customWidth="1"/>
    <col min="4" max="4" width="12.42578125" customWidth="1"/>
    <col min="5" max="5" width="12.28515625" customWidth="1"/>
    <col min="6" max="6" width="11.85546875" customWidth="1"/>
    <col min="7" max="7" width="11.85546875" hidden="1" customWidth="1"/>
    <col min="8" max="8" width="18.5703125" customWidth="1"/>
    <col min="9" max="9" width="18" customWidth="1"/>
    <col min="10" max="10" width="13.140625" customWidth="1"/>
  </cols>
  <sheetData>
    <row r="1" spans="1:12" ht="19.5" x14ac:dyDescent="0.25">
      <c r="A1" s="30"/>
      <c r="B1" s="30"/>
      <c r="C1" s="47"/>
      <c r="D1" s="486"/>
      <c r="E1" s="486"/>
      <c r="F1" s="486"/>
      <c r="G1" s="486"/>
      <c r="H1" s="486"/>
      <c r="I1" s="40"/>
    </row>
    <row r="2" spans="1:12" ht="19.5" x14ac:dyDescent="0.25">
      <c r="A2" s="31"/>
      <c r="B2" s="31"/>
      <c r="C2" s="47"/>
      <c r="D2" s="487"/>
      <c r="E2" s="487"/>
      <c r="F2" s="487"/>
      <c r="G2" s="487"/>
      <c r="H2" s="487"/>
      <c r="I2" s="40"/>
    </row>
    <row r="3" spans="1:12" ht="19.5" x14ac:dyDescent="0.25">
      <c r="A3" s="31"/>
      <c r="B3" s="31"/>
      <c r="C3" s="47"/>
      <c r="D3" s="487"/>
      <c r="E3" s="487"/>
      <c r="F3" s="487"/>
      <c r="G3" s="487"/>
      <c r="H3" s="487"/>
      <c r="I3" s="40"/>
    </row>
    <row r="4" spans="1:12" ht="19.5" x14ac:dyDescent="0.25">
      <c r="A4" s="30"/>
      <c r="B4" s="30"/>
      <c r="C4" s="47"/>
      <c r="D4" s="488"/>
      <c r="E4" s="488"/>
      <c r="F4" s="488"/>
      <c r="G4" s="488"/>
      <c r="H4" s="488"/>
      <c r="I4" s="40"/>
    </row>
    <row r="5" spans="1:12" ht="19.5" x14ac:dyDescent="0.25">
      <c r="A5" s="492" t="s">
        <v>3</v>
      </c>
      <c r="B5" s="492"/>
      <c r="C5" s="47"/>
      <c r="D5" s="482"/>
      <c r="E5" s="482"/>
      <c r="F5" s="482"/>
      <c r="G5" s="482"/>
      <c r="H5" s="482"/>
      <c r="I5" s="40"/>
    </row>
    <row r="6" spans="1:12" ht="18" x14ac:dyDescent="0.25">
      <c r="A6" s="74"/>
      <c r="B6" s="11"/>
      <c r="C6" s="49"/>
      <c r="D6" s="49"/>
      <c r="E6" s="49"/>
      <c r="F6" s="49"/>
      <c r="G6" s="49"/>
      <c r="H6" s="48"/>
      <c r="I6" s="48"/>
    </row>
    <row r="7" spans="1:12" ht="25.5" x14ac:dyDescent="0.2">
      <c r="A7" s="491"/>
      <c r="B7" s="77" t="s">
        <v>8</v>
      </c>
      <c r="C7" s="76" t="s">
        <v>9</v>
      </c>
      <c r="D7" s="50" t="s">
        <v>379</v>
      </c>
      <c r="E7" s="50" t="s">
        <v>380</v>
      </c>
      <c r="F7" s="50" t="s">
        <v>381</v>
      </c>
      <c r="G7" s="50"/>
      <c r="H7" s="44" t="s">
        <v>12</v>
      </c>
      <c r="I7" s="35" t="str">
        <f>CONCATENATE("Цена с НДС со скидкой ",Содержание!$I$13,"%, руб.")</f>
        <v>Цена с НДС со скидкой %, руб.</v>
      </c>
    </row>
    <row r="8" spans="1:12" ht="18" x14ac:dyDescent="0.2">
      <c r="A8" s="491"/>
      <c r="B8" s="40"/>
      <c r="C8" s="79"/>
      <c r="D8" s="67"/>
      <c r="E8" s="67"/>
      <c r="F8" s="67"/>
      <c r="G8" s="67"/>
      <c r="H8" s="86"/>
      <c r="I8" s="86"/>
    </row>
    <row r="9" spans="1:12" ht="25.5" x14ac:dyDescent="0.2">
      <c r="A9" s="491"/>
      <c r="B9" s="65" t="s">
        <v>1245</v>
      </c>
      <c r="C9" s="66" t="s">
        <v>377</v>
      </c>
      <c r="D9" s="135">
        <v>425</v>
      </c>
      <c r="E9" s="135">
        <v>425</v>
      </c>
      <c r="F9" s="135">
        <v>740</v>
      </c>
      <c r="G9" s="139">
        <v>37170</v>
      </c>
      <c r="H9" s="395">
        <v>63511</v>
      </c>
      <c r="I9" s="395">
        <f>H9*(100-Содержание!$I$13)/100</f>
        <v>63511</v>
      </c>
      <c r="J9" s="396"/>
      <c r="K9" s="426"/>
      <c r="L9" s="396"/>
    </row>
    <row r="10" spans="1:12" ht="25.5" x14ac:dyDescent="0.2">
      <c r="B10" s="65" t="s">
        <v>1244</v>
      </c>
      <c r="C10" s="66" t="s">
        <v>378</v>
      </c>
      <c r="D10" s="112">
        <v>425</v>
      </c>
      <c r="E10" s="112">
        <v>425</v>
      </c>
      <c r="F10" s="112">
        <v>660</v>
      </c>
      <c r="G10" s="139">
        <v>34734</v>
      </c>
      <c r="H10" s="395">
        <v>59343</v>
      </c>
      <c r="I10" s="395">
        <f>H10*(100-Содержание!$I$13)/100</f>
        <v>59343</v>
      </c>
      <c r="J10" s="396"/>
      <c r="K10" s="426"/>
      <c r="L10" s="396"/>
    </row>
    <row r="11" spans="1:12" x14ac:dyDescent="0.2">
      <c r="B11" s="135" t="s">
        <v>385</v>
      </c>
      <c r="C11" s="63" t="s">
        <v>387</v>
      </c>
      <c r="D11" s="112">
        <v>1090</v>
      </c>
      <c r="E11" s="112">
        <v>1045</v>
      </c>
      <c r="F11" s="112">
        <v>2380</v>
      </c>
      <c r="G11" s="142"/>
      <c r="H11" s="489" t="s">
        <v>220</v>
      </c>
      <c r="I11" s="490"/>
    </row>
    <row r="12" spans="1:12" x14ac:dyDescent="0.2">
      <c r="B12" s="135" t="s">
        <v>386</v>
      </c>
      <c r="C12" s="63" t="s">
        <v>388</v>
      </c>
      <c r="D12" s="112">
        <v>2206</v>
      </c>
      <c r="E12" s="112">
        <v>1045</v>
      </c>
      <c r="F12" s="112">
        <v>2380</v>
      </c>
      <c r="G12" s="142"/>
      <c r="H12" s="489" t="s">
        <v>220</v>
      </c>
      <c r="I12" s="490"/>
    </row>
  </sheetData>
  <customSheetViews>
    <customSheetView guid="{8281D4C6-054E-4A91-994E-490F6F207C27}" hiddenColumns="1">
      <selection activeCell="D20" sqref="D20"/>
      <pageMargins left="0.7" right="0.7" top="0.75" bottom="0.75" header="0.3" footer="0.3"/>
      <pageSetup paperSize="9" orientation="portrait" r:id="rId1"/>
    </customSheetView>
    <customSheetView guid="{3C2A58F4-3747-4C43-A06A-2CF3693DFAB9}" hiddenColumns="1">
      <selection activeCell="D20" sqref="D20"/>
      <pageMargins left="0.7" right="0.7" top="0.75" bottom="0.75" header="0.3" footer="0.3"/>
      <pageSetup paperSize="9" orientation="portrait" r:id="rId2"/>
    </customSheetView>
    <customSheetView guid="{FCAC9C19-06EB-4A2D-B4A9-361FB05F735A}" hiddenColumns="1">
      <selection activeCell="P17" sqref="P17"/>
      <pageMargins left="0.7" right="0.7" top="0.75" bottom="0.75" header="0.3" footer="0.3"/>
      <pageSetup paperSize="9" orientation="portrait" r:id="rId3"/>
    </customSheetView>
  </customSheetViews>
  <mergeCells count="9">
    <mergeCell ref="H11:I11"/>
    <mergeCell ref="H12:I12"/>
    <mergeCell ref="A7:A9"/>
    <mergeCell ref="D1:H1"/>
    <mergeCell ref="D2:H2"/>
    <mergeCell ref="D3:H3"/>
    <mergeCell ref="D4:H4"/>
    <mergeCell ref="A5:B5"/>
    <mergeCell ref="D5:H5"/>
  </mergeCells>
  <phoneticPr fontId="61" type="noConversion"/>
  <hyperlinks>
    <hyperlink ref="A5" r:id="rId4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D143"/>
  <sheetViews>
    <sheetView zoomScale="80" zoomScaleNormal="80" zoomScaleSheetLayoutView="100" workbookViewId="0">
      <pane ySplit="5" topLeftCell="A93" activePane="bottomLeft" state="frozen"/>
      <selection pane="bottomLeft" activeCell="C112" sqref="C112"/>
    </sheetView>
  </sheetViews>
  <sheetFormatPr defaultColWidth="9.28515625" defaultRowHeight="12.75" x14ac:dyDescent="0.2"/>
  <cols>
    <col min="1" max="1" width="27" style="200" customWidth="1"/>
    <col min="2" max="2" width="17.7109375" style="311" customWidth="1"/>
    <col min="3" max="3" width="62.28515625" style="200" customWidth="1"/>
    <col min="4" max="4" width="18" style="200" customWidth="1"/>
    <col min="5" max="5" width="16.140625" style="200" customWidth="1"/>
    <col min="6" max="6" width="9.42578125" style="200" customWidth="1"/>
    <col min="7" max="7" width="19.7109375" style="200" customWidth="1"/>
    <col min="8" max="8" width="18.140625" style="200" customWidth="1"/>
    <col min="9" max="9" width="18.85546875" style="200" customWidth="1"/>
    <col min="10" max="10" width="16.28515625" style="200" customWidth="1"/>
    <col min="11" max="11" width="15.140625" style="200" customWidth="1"/>
    <col min="12" max="12" width="14.85546875" style="201" customWidth="1"/>
    <col min="13" max="13" width="16.140625" style="200" customWidth="1"/>
    <col min="14" max="14" width="18.140625" style="200" customWidth="1"/>
    <col min="15" max="15" width="12.7109375" style="200" customWidth="1"/>
    <col min="16" max="16384" width="9.28515625" style="200"/>
  </cols>
  <sheetData>
    <row r="1" spans="1:13" ht="18" customHeight="1" x14ac:dyDescent="0.3">
      <c r="A1" s="199"/>
      <c r="B1" s="441" t="s">
        <v>554</v>
      </c>
      <c r="C1" s="441"/>
      <c r="D1" s="441"/>
      <c r="E1" s="441"/>
      <c r="F1" s="441"/>
      <c r="G1" s="441"/>
      <c r="H1" s="441"/>
      <c r="I1" s="441"/>
      <c r="M1" s="202"/>
    </row>
    <row r="2" spans="1:13" ht="17.25" customHeight="1" x14ac:dyDescent="0.3">
      <c r="A2" s="203"/>
      <c r="B2" s="442" t="s">
        <v>552</v>
      </c>
      <c r="C2" s="442"/>
      <c r="D2" s="442"/>
      <c r="E2" s="442"/>
      <c r="F2" s="442"/>
      <c r="G2" s="442"/>
      <c r="H2" s="442"/>
      <c r="I2" s="442"/>
    </row>
    <row r="3" spans="1:13" ht="17.25" customHeight="1" x14ac:dyDescent="0.3">
      <c r="A3" s="203"/>
      <c r="B3" s="443" t="s">
        <v>553</v>
      </c>
      <c r="C3" s="443"/>
      <c r="D3" s="443"/>
      <c r="E3" s="443"/>
      <c r="F3" s="443"/>
      <c r="G3" s="443"/>
      <c r="H3" s="443"/>
      <c r="I3" s="443"/>
    </row>
    <row r="4" spans="1:13" s="205" customFormat="1" ht="11.45" customHeight="1" x14ac:dyDescent="0.3">
      <c r="A4" s="147"/>
      <c r="B4" s="204"/>
      <c r="C4" s="204"/>
      <c r="D4" s="204"/>
      <c r="E4" s="204"/>
      <c r="F4" s="204"/>
      <c r="G4" s="204"/>
      <c r="H4" s="204"/>
      <c r="I4" s="204"/>
      <c r="L4" s="206"/>
    </row>
    <row r="5" spans="1:13" ht="37.5" customHeight="1" x14ac:dyDescent="0.2">
      <c r="A5" s="176" t="s">
        <v>631</v>
      </c>
      <c r="B5" s="176" t="s">
        <v>8</v>
      </c>
      <c r="C5" s="149" t="s">
        <v>9</v>
      </c>
      <c r="D5" s="149" t="s">
        <v>556</v>
      </c>
      <c r="E5" s="149" t="s">
        <v>555</v>
      </c>
      <c r="F5" s="149" t="s">
        <v>177</v>
      </c>
      <c r="G5" s="149" t="s">
        <v>193</v>
      </c>
      <c r="H5" s="177" t="s">
        <v>12</v>
      </c>
      <c r="I5" s="207" t="str">
        <f>CONCATENATE("Цена со скидкой ",$M$1*100,"% с НДС, руб.")</f>
        <v>Цена со скидкой 0% с НДС, руб.</v>
      </c>
      <c r="L5" s="200"/>
    </row>
    <row r="6" spans="1:13" ht="21" customHeight="1" x14ac:dyDescent="0.2">
      <c r="A6" s="164" t="s">
        <v>1045</v>
      </c>
      <c r="B6" s="179"/>
      <c r="C6" s="164" t="s">
        <v>1046</v>
      </c>
      <c r="D6" s="208"/>
      <c r="E6" s="209"/>
      <c r="F6" s="179"/>
      <c r="G6" s="179"/>
      <c r="H6" s="210"/>
      <c r="I6" s="211"/>
      <c r="L6" s="200"/>
    </row>
    <row r="7" spans="1:13" ht="21" customHeight="1" x14ac:dyDescent="0.2">
      <c r="A7" s="316"/>
      <c r="B7" s="370" t="s">
        <v>1273</v>
      </c>
      <c r="C7" s="151" t="s">
        <v>624</v>
      </c>
      <c r="D7" s="235" t="s">
        <v>15</v>
      </c>
      <c r="E7" s="216">
        <v>0.21</v>
      </c>
      <c r="F7" s="236">
        <v>4</v>
      </c>
      <c r="G7" s="233" t="s">
        <v>625</v>
      </c>
      <c r="H7" s="419">
        <v>64965</v>
      </c>
      <c r="I7" s="214">
        <f>H7*(1-Содержание!$I$13)</f>
        <v>64965</v>
      </c>
      <c r="J7" s="396"/>
      <c r="K7" s="426"/>
      <c r="L7" s="396"/>
    </row>
    <row r="8" spans="1:13" ht="21" customHeight="1" x14ac:dyDescent="0.2">
      <c r="A8" s="316"/>
      <c r="B8" s="370" t="s">
        <v>1466</v>
      </c>
      <c r="C8" s="151" t="s">
        <v>1467</v>
      </c>
      <c r="D8" s="216" t="s">
        <v>15</v>
      </c>
      <c r="E8" s="216">
        <v>0.39</v>
      </c>
      <c r="F8" s="233">
        <v>4</v>
      </c>
      <c r="G8" s="233" t="s">
        <v>509</v>
      </c>
      <c r="H8" s="397">
        <v>69562</v>
      </c>
      <c r="I8" s="214">
        <f>H8*(1-Содержание!$I$13)</f>
        <v>69562</v>
      </c>
      <c r="J8" s="396"/>
      <c r="K8" s="426"/>
      <c r="L8" s="396"/>
    </row>
    <row r="9" spans="1:13" ht="21" customHeight="1" x14ac:dyDescent="0.2">
      <c r="A9" s="316"/>
      <c r="B9" s="370" t="s">
        <v>1468</v>
      </c>
      <c r="C9" s="151" t="s">
        <v>1469</v>
      </c>
      <c r="D9" s="216" t="s">
        <v>15</v>
      </c>
      <c r="E9" s="216">
        <v>0.39</v>
      </c>
      <c r="F9" s="238">
        <v>4</v>
      </c>
      <c r="G9" s="238" t="s">
        <v>627</v>
      </c>
      <c r="H9" s="397">
        <v>76206</v>
      </c>
      <c r="I9" s="214">
        <f>H9*(1-Содержание!$I$13)</f>
        <v>76206</v>
      </c>
      <c r="J9" s="396"/>
      <c r="K9" s="426"/>
      <c r="L9" s="396"/>
    </row>
    <row r="10" spans="1:13" ht="21" customHeight="1" x14ac:dyDescent="0.2">
      <c r="A10" s="316"/>
      <c r="B10" s="370" t="s">
        <v>1470</v>
      </c>
      <c r="C10" s="151" t="s">
        <v>1471</v>
      </c>
      <c r="D10" s="225" t="s">
        <v>490</v>
      </c>
      <c r="E10" s="216">
        <v>0.39</v>
      </c>
      <c r="F10" s="239">
        <v>4</v>
      </c>
      <c r="G10" s="240" t="s">
        <v>509</v>
      </c>
      <c r="H10" s="397">
        <v>85729</v>
      </c>
      <c r="I10" s="214">
        <f>H10*(1-Содержание!$I$13)</f>
        <v>85729</v>
      </c>
      <c r="J10" s="396"/>
      <c r="K10" s="426"/>
      <c r="L10" s="396"/>
    </row>
    <row r="11" spans="1:13" ht="21" customHeight="1" x14ac:dyDescent="0.2">
      <c r="A11" s="316"/>
      <c r="B11" s="370" t="s">
        <v>1472</v>
      </c>
      <c r="C11" s="151" t="s">
        <v>1473</v>
      </c>
      <c r="D11" s="225" t="s">
        <v>490</v>
      </c>
      <c r="E11" s="216">
        <v>0.39</v>
      </c>
      <c r="F11" s="239">
        <v>4</v>
      </c>
      <c r="G11" s="240" t="s">
        <v>627</v>
      </c>
      <c r="H11" s="397">
        <v>94124</v>
      </c>
      <c r="I11" s="214">
        <f>H11*(1-Содержание!$I$13)</f>
        <v>94124</v>
      </c>
      <c r="J11" s="396"/>
      <c r="K11" s="426"/>
      <c r="L11" s="396"/>
    </row>
    <row r="12" spans="1:13" ht="21.75" customHeight="1" x14ac:dyDescent="0.2">
      <c r="A12" s="316"/>
      <c r="B12" s="370" t="s">
        <v>1474</v>
      </c>
      <c r="C12" s="151" t="s">
        <v>1475</v>
      </c>
      <c r="D12" s="216" t="s">
        <v>15</v>
      </c>
      <c r="E12" s="216">
        <v>0.49</v>
      </c>
      <c r="F12" s="239">
        <v>4</v>
      </c>
      <c r="G12" s="240" t="s">
        <v>628</v>
      </c>
      <c r="H12" s="397">
        <v>78209</v>
      </c>
      <c r="I12" s="214">
        <f>H12*(1-Содержание!$I$13)</f>
        <v>78209</v>
      </c>
      <c r="J12" s="396"/>
      <c r="K12" s="426"/>
      <c r="L12" s="396"/>
    </row>
    <row r="13" spans="1:13" ht="21.75" customHeight="1" x14ac:dyDescent="0.2">
      <c r="A13" s="316"/>
      <c r="B13" s="370" t="s">
        <v>1476</v>
      </c>
      <c r="C13" s="151" t="s">
        <v>1477</v>
      </c>
      <c r="D13" s="216" t="s">
        <v>15</v>
      </c>
      <c r="E13" s="216">
        <v>0.49</v>
      </c>
      <c r="F13" s="239">
        <v>4</v>
      </c>
      <c r="G13" s="240" t="s">
        <v>629</v>
      </c>
      <c r="H13" s="397">
        <v>76829</v>
      </c>
      <c r="I13" s="214">
        <f>H13*(1-Содержание!$I$13)</f>
        <v>76829</v>
      </c>
      <c r="J13" s="396"/>
      <c r="K13" s="426"/>
      <c r="L13" s="396"/>
    </row>
    <row r="14" spans="1:13" ht="21.75" customHeight="1" x14ac:dyDescent="0.2">
      <c r="A14" s="316"/>
      <c r="B14" s="370" t="s">
        <v>985</v>
      </c>
      <c r="C14" s="151" t="s">
        <v>1125</v>
      </c>
      <c r="D14" s="241" t="s">
        <v>15</v>
      </c>
      <c r="E14" s="216">
        <v>0.57999999999999996</v>
      </c>
      <c r="F14" s="242">
        <v>6</v>
      </c>
      <c r="G14" s="233" t="s">
        <v>630</v>
      </c>
      <c r="H14" s="419">
        <v>76148</v>
      </c>
      <c r="I14" s="214">
        <f>H14*(1-Содержание!$I$13)</f>
        <v>76148</v>
      </c>
      <c r="J14" s="396"/>
      <c r="K14" s="426"/>
      <c r="L14" s="396"/>
    </row>
    <row r="15" spans="1:13" ht="21.75" customHeight="1" x14ac:dyDescent="0.2">
      <c r="A15" s="316"/>
      <c r="B15" s="370" t="s">
        <v>1267</v>
      </c>
      <c r="C15" s="151" t="s">
        <v>1269</v>
      </c>
      <c r="D15" s="394" t="s">
        <v>1268</v>
      </c>
      <c r="E15" s="216">
        <v>0.57999999999999996</v>
      </c>
      <c r="F15" s="312">
        <v>6</v>
      </c>
      <c r="G15" s="233" t="s">
        <v>630</v>
      </c>
      <c r="H15" s="419">
        <v>91398</v>
      </c>
      <c r="I15" s="214">
        <f>H15*(1-Содержание!$I$13)</f>
        <v>91398</v>
      </c>
      <c r="J15" s="396"/>
      <c r="K15" s="426"/>
      <c r="L15" s="396"/>
    </row>
    <row r="16" spans="1:13" ht="21" customHeight="1" x14ac:dyDescent="0.25">
      <c r="A16" s="290"/>
      <c r="B16" s="370" t="s">
        <v>948</v>
      </c>
      <c r="C16" s="151" t="s">
        <v>583</v>
      </c>
      <c r="D16" s="213" t="s">
        <v>15</v>
      </c>
      <c r="E16" s="213">
        <v>0.5</v>
      </c>
      <c r="F16" s="214">
        <v>4</v>
      </c>
      <c r="G16" s="213" t="s">
        <v>194</v>
      </c>
      <c r="H16" s="397">
        <v>74143</v>
      </c>
      <c r="I16" s="214">
        <f>H16*(1-Содержание!$I$13)</f>
        <v>74143</v>
      </c>
      <c r="J16" s="396"/>
      <c r="K16" s="426"/>
      <c r="L16" s="396"/>
    </row>
    <row r="17" spans="1:12" ht="21" customHeight="1" x14ac:dyDescent="0.25">
      <c r="A17" s="290"/>
      <c r="B17" s="370" t="s">
        <v>956</v>
      </c>
      <c r="C17" s="151" t="s">
        <v>586</v>
      </c>
      <c r="D17" s="225" t="s">
        <v>490</v>
      </c>
      <c r="E17" s="216">
        <v>0.5</v>
      </c>
      <c r="F17" s="218">
        <v>4</v>
      </c>
      <c r="G17" s="217" t="s">
        <v>194</v>
      </c>
      <c r="H17" s="397">
        <v>98550</v>
      </c>
      <c r="I17" s="214">
        <f>H17*(1-Содержание!$I$13)</f>
        <v>98550</v>
      </c>
      <c r="J17" s="396"/>
      <c r="K17" s="426"/>
      <c r="L17" s="396"/>
    </row>
    <row r="18" spans="1:12" ht="21" customHeight="1" x14ac:dyDescent="0.25">
      <c r="A18" s="317"/>
      <c r="B18" s="370" t="s">
        <v>986</v>
      </c>
      <c r="C18" s="151" t="s">
        <v>612</v>
      </c>
      <c r="D18" s="221" t="s">
        <v>491</v>
      </c>
      <c r="E18" s="216">
        <v>0.5</v>
      </c>
      <c r="F18" s="220">
        <v>5</v>
      </c>
      <c r="G18" s="224" t="s">
        <v>482</v>
      </c>
      <c r="H18" s="397">
        <v>127441</v>
      </c>
      <c r="I18" s="214">
        <f>H18*(1-Содержание!$I$13)</f>
        <v>127441</v>
      </c>
      <c r="J18" s="396"/>
      <c r="K18" s="426"/>
      <c r="L18" s="396"/>
    </row>
    <row r="19" spans="1:12" ht="21" customHeight="1" x14ac:dyDescent="0.25">
      <c r="A19" s="317"/>
      <c r="B19" s="370" t="s">
        <v>1271</v>
      </c>
      <c r="C19" s="151" t="s">
        <v>1270</v>
      </c>
      <c r="D19" s="221" t="s">
        <v>491</v>
      </c>
      <c r="E19" s="216">
        <v>0.56000000000000005</v>
      </c>
      <c r="F19" s="220">
        <v>6</v>
      </c>
      <c r="G19" s="224" t="s">
        <v>1272</v>
      </c>
      <c r="H19" s="397">
        <v>146205</v>
      </c>
      <c r="I19" s="214">
        <f>H19*(1-Содержание!$I$13)</f>
        <v>146205</v>
      </c>
      <c r="J19" s="396"/>
      <c r="K19" s="426"/>
      <c r="L19" s="396"/>
    </row>
    <row r="20" spans="1:12" ht="27.75" customHeight="1" x14ac:dyDescent="0.25">
      <c r="A20" s="317"/>
      <c r="B20" s="370" t="s">
        <v>504</v>
      </c>
      <c r="C20" s="151" t="s">
        <v>613</v>
      </c>
      <c r="D20" s="221" t="s">
        <v>491</v>
      </c>
      <c r="E20" s="216">
        <v>0.5</v>
      </c>
      <c r="F20" s="220">
        <v>5</v>
      </c>
      <c r="G20" s="224" t="s">
        <v>482</v>
      </c>
      <c r="H20" s="397">
        <v>147267</v>
      </c>
      <c r="I20" s="214">
        <f>H20*(1-Содержание!$I$13)</f>
        <v>147267</v>
      </c>
      <c r="J20" s="396"/>
      <c r="K20" s="426"/>
      <c r="L20" s="396"/>
    </row>
    <row r="21" spans="1:12" ht="21" customHeight="1" x14ac:dyDescent="0.25">
      <c r="A21" s="317"/>
      <c r="B21" s="370" t="s">
        <v>505</v>
      </c>
      <c r="C21" s="151" t="s">
        <v>626</v>
      </c>
      <c r="D21" s="221" t="s">
        <v>491</v>
      </c>
      <c r="E21" s="216">
        <v>0.5</v>
      </c>
      <c r="F21" s="220">
        <v>5</v>
      </c>
      <c r="G21" s="224" t="s">
        <v>482</v>
      </c>
      <c r="H21" s="397">
        <v>147267</v>
      </c>
      <c r="I21" s="214">
        <f>H21*(1-Содержание!$I$13)</f>
        <v>147267</v>
      </c>
      <c r="J21" s="396"/>
      <c r="K21" s="426"/>
      <c r="L21" s="396"/>
    </row>
    <row r="22" spans="1:12" ht="21" customHeight="1" x14ac:dyDescent="0.25">
      <c r="A22" s="290"/>
      <c r="B22" s="370" t="s">
        <v>949</v>
      </c>
      <c r="C22" s="151" t="s">
        <v>591</v>
      </c>
      <c r="D22" s="217" t="s">
        <v>15</v>
      </c>
      <c r="E22" s="216">
        <v>0.7</v>
      </c>
      <c r="F22" s="220">
        <v>4</v>
      </c>
      <c r="G22" s="221" t="s">
        <v>195</v>
      </c>
      <c r="H22" s="397">
        <v>90238</v>
      </c>
      <c r="I22" s="214">
        <f>H22*(1-Содержание!$I$13)</f>
        <v>90238</v>
      </c>
      <c r="J22" s="396"/>
      <c r="K22" s="426"/>
      <c r="L22" s="396"/>
    </row>
    <row r="23" spans="1:12" ht="21" customHeight="1" x14ac:dyDescent="0.25">
      <c r="A23" s="318"/>
      <c r="B23" s="370" t="s">
        <v>957</v>
      </c>
      <c r="C23" s="151" t="s">
        <v>594</v>
      </c>
      <c r="D23" s="221" t="s">
        <v>490</v>
      </c>
      <c r="E23" s="216">
        <v>0.7</v>
      </c>
      <c r="F23" s="220">
        <v>4</v>
      </c>
      <c r="G23" s="221" t="s">
        <v>195</v>
      </c>
      <c r="H23" s="397">
        <v>105410</v>
      </c>
      <c r="I23" s="214">
        <f>H23*(1-Содержание!$I$13)</f>
        <v>105410</v>
      </c>
      <c r="J23" s="396"/>
      <c r="K23" s="426"/>
      <c r="L23" s="396"/>
    </row>
    <row r="24" spans="1:12" ht="21" customHeight="1" x14ac:dyDescent="0.25">
      <c r="A24" s="290"/>
      <c r="B24" s="370" t="s">
        <v>950</v>
      </c>
      <c r="C24" s="151" t="s">
        <v>595</v>
      </c>
      <c r="D24" s="217" t="s">
        <v>15</v>
      </c>
      <c r="E24" s="216">
        <v>1.1200000000000001</v>
      </c>
      <c r="F24" s="220">
        <v>8</v>
      </c>
      <c r="G24" s="217" t="s">
        <v>196</v>
      </c>
      <c r="H24" s="397">
        <v>120054</v>
      </c>
      <c r="I24" s="214">
        <f>H24*(1-Содержание!$I$13)</f>
        <v>120054</v>
      </c>
      <c r="J24" s="396"/>
      <c r="K24" s="426"/>
      <c r="L24" s="396"/>
    </row>
    <row r="25" spans="1:12" ht="21" customHeight="1" x14ac:dyDescent="0.25">
      <c r="A25" s="290"/>
      <c r="B25" s="370" t="s">
        <v>951</v>
      </c>
      <c r="C25" s="151" t="s">
        <v>596</v>
      </c>
      <c r="D25" s="217" t="s">
        <v>15</v>
      </c>
      <c r="E25" s="216">
        <v>1.1200000000000001</v>
      </c>
      <c r="F25" s="220">
        <v>8</v>
      </c>
      <c r="G25" s="217" t="s">
        <v>196</v>
      </c>
      <c r="H25" s="397">
        <v>120581</v>
      </c>
      <c r="I25" s="214">
        <f>H25*(1-Содержание!$I$13)</f>
        <v>120581</v>
      </c>
      <c r="J25" s="396"/>
      <c r="K25" s="426"/>
      <c r="L25" s="396"/>
    </row>
    <row r="26" spans="1:12" ht="21" customHeight="1" x14ac:dyDescent="0.25">
      <c r="A26" s="290"/>
      <c r="B26" s="370" t="s">
        <v>952</v>
      </c>
      <c r="C26" s="151" t="s">
        <v>598</v>
      </c>
      <c r="D26" s="217" t="s">
        <v>15</v>
      </c>
      <c r="E26" s="216">
        <v>1.1200000000000001</v>
      </c>
      <c r="F26" s="220">
        <v>8</v>
      </c>
      <c r="G26" s="217" t="s">
        <v>196</v>
      </c>
      <c r="H26" s="397">
        <v>144220</v>
      </c>
      <c r="I26" s="214">
        <f>H26*(1-Содержание!$I$13)</f>
        <v>144220</v>
      </c>
      <c r="J26" s="396"/>
      <c r="K26" s="426"/>
      <c r="L26" s="396"/>
    </row>
    <row r="27" spans="1:12" ht="21" customHeight="1" x14ac:dyDescent="0.25">
      <c r="A27" s="290"/>
      <c r="B27" s="370" t="s">
        <v>395</v>
      </c>
      <c r="C27" s="151" t="s">
        <v>597</v>
      </c>
      <c r="D27" s="217" t="s">
        <v>15</v>
      </c>
      <c r="E27" s="216">
        <v>1.1399999999999999</v>
      </c>
      <c r="F27" s="220">
        <v>8</v>
      </c>
      <c r="G27" s="217" t="s">
        <v>650</v>
      </c>
      <c r="H27" s="397">
        <v>152112</v>
      </c>
      <c r="I27" s="214">
        <f>H27*(1-Содержание!$I$13)</f>
        <v>152112</v>
      </c>
      <c r="J27" s="396"/>
      <c r="K27" s="426"/>
      <c r="L27" s="396"/>
    </row>
    <row r="28" spans="1:12" ht="21" customHeight="1" x14ac:dyDescent="0.25">
      <c r="A28" s="319"/>
      <c r="B28" s="370" t="s">
        <v>958</v>
      </c>
      <c r="C28" s="151" t="s">
        <v>601</v>
      </c>
      <c r="D28" s="221" t="s">
        <v>490</v>
      </c>
      <c r="E28" s="216">
        <v>1.1200000000000001</v>
      </c>
      <c r="F28" s="220">
        <v>8</v>
      </c>
      <c r="G28" s="217" t="s">
        <v>196</v>
      </c>
      <c r="H28" s="397">
        <v>138259</v>
      </c>
      <c r="I28" s="214">
        <f>H28*(1-Содержание!$I$13)</f>
        <v>138259</v>
      </c>
      <c r="J28" s="396"/>
      <c r="K28" s="426"/>
      <c r="L28" s="396"/>
    </row>
    <row r="29" spans="1:12" ht="21" customHeight="1" x14ac:dyDescent="0.25">
      <c r="A29" s="319"/>
      <c r="B29" s="370" t="s">
        <v>959</v>
      </c>
      <c r="C29" s="151" t="s">
        <v>602</v>
      </c>
      <c r="D29" s="221" t="s">
        <v>490</v>
      </c>
      <c r="E29" s="216">
        <v>1.1200000000000001</v>
      </c>
      <c r="F29" s="220">
        <v>8</v>
      </c>
      <c r="G29" s="217" t="s">
        <v>196</v>
      </c>
      <c r="H29" s="397">
        <v>152112</v>
      </c>
      <c r="I29" s="214">
        <f>H29*(1-Содержание!$I$13)</f>
        <v>152112</v>
      </c>
      <c r="J29" s="396"/>
      <c r="K29" s="426"/>
      <c r="L29" s="396"/>
    </row>
    <row r="30" spans="1:12" ht="21" customHeight="1" x14ac:dyDescent="0.25">
      <c r="A30" s="290"/>
      <c r="B30" s="370" t="s">
        <v>953</v>
      </c>
      <c r="C30" s="151" t="s">
        <v>622</v>
      </c>
      <c r="D30" s="217" t="s">
        <v>15</v>
      </c>
      <c r="E30" s="216">
        <v>1.5</v>
      </c>
      <c r="F30" s="220">
        <v>8</v>
      </c>
      <c r="G30" s="224" t="s">
        <v>197</v>
      </c>
      <c r="H30" s="397">
        <v>136940</v>
      </c>
      <c r="I30" s="214">
        <f>H30*(1-Содержание!$I$13)</f>
        <v>136940</v>
      </c>
      <c r="J30" s="396"/>
      <c r="K30" s="426"/>
      <c r="L30" s="396"/>
    </row>
    <row r="31" spans="1:12" ht="21" customHeight="1" x14ac:dyDescent="0.25">
      <c r="A31" s="290"/>
      <c r="B31" s="370" t="s">
        <v>954</v>
      </c>
      <c r="C31" s="151" t="s">
        <v>607</v>
      </c>
      <c r="D31" s="217" t="s">
        <v>15</v>
      </c>
      <c r="E31" s="216">
        <v>1.5</v>
      </c>
      <c r="F31" s="220">
        <v>8</v>
      </c>
      <c r="G31" s="224" t="s">
        <v>197</v>
      </c>
      <c r="H31" s="397">
        <v>142217</v>
      </c>
      <c r="I31" s="214">
        <f>H31*(1-Содержание!$I$13)</f>
        <v>142217</v>
      </c>
      <c r="J31" s="396"/>
      <c r="K31" s="426"/>
      <c r="L31" s="396"/>
    </row>
    <row r="32" spans="1:12" ht="21" customHeight="1" x14ac:dyDescent="0.25">
      <c r="A32" s="290"/>
      <c r="B32" s="370" t="s">
        <v>955</v>
      </c>
      <c r="C32" s="151" t="s">
        <v>608</v>
      </c>
      <c r="D32" s="217" t="s">
        <v>15</v>
      </c>
      <c r="E32" s="216">
        <v>1.5</v>
      </c>
      <c r="F32" s="220">
        <v>8</v>
      </c>
      <c r="G32" s="224" t="s">
        <v>197</v>
      </c>
      <c r="H32" s="397">
        <v>166624</v>
      </c>
      <c r="I32" s="214">
        <f>H32*(1-Содержание!$I$13)</f>
        <v>166624</v>
      </c>
      <c r="J32" s="396"/>
      <c r="K32" s="426"/>
      <c r="L32" s="396"/>
    </row>
    <row r="33" spans="1:12" ht="21" customHeight="1" x14ac:dyDescent="0.25">
      <c r="A33" s="320"/>
      <c r="B33" s="370" t="s">
        <v>960</v>
      </c>
      <c r="C33" s="151" t="s">
        <v>623</v>
      </c>
      <c r="D33" s="221" t="s">
        <v>490</v>
      </c>
      <c r="E33" s="216">
        <v>1.5</v>
      </c>
      <c r="F33" s="220">
        <v>8</v>
      </c>
      <c r="G33" s="224" t="s">
        <v>197</v>
      </c>
      <c r="H33" s="397">
        <v>149077</v>
      </c>
      <c r="I33" s="214">
        <f>H33*(1-Содержание!$I$13)</f>
        <v>149077</v>
      </c>
      <c r="J33" s="396"/>
      <c r="K33" s="426"/>
      <c r="L33" s="396"/>
    </row>
    <row r="34" spans="1:12" ht="21" customHeight="1" x14ac:dyDescent="0.25">
      <c r="A34" s="317"/>
      <c r="B34" s="370" t="s">
        <v>961</v>
      </c>
      <c r="C34" s="151" t="s">
        <v>611</v>
      </c>
      <c r="D34" s="221" t="s">
        <v>490</v>
      </c>
      <c r="E34" s="216">
        <v>1.5</v>
      </c>
      <c r="F34" s="220">
        <v>8</v>
      </c>
      <c r="G34" s="224" t="s">
        <v>197</v>
      </c>
      <c r="H34" s="397">
        <v>156465</v>
      </c>
      <c r="I34" s="214">
        <f>H34*(1-Содержание!$I$13)</f>
        <v>156465</v>
      </c>
      <c r="J34" s="396"/>
      <c r="K34" s="426"/>
      <c r="L34" s="396"/>
    </row>
    <row r="35" spans="1:12" ht="21" customHeight="1" x14ac:dyDescent="0.2">
      <c r="A35" s="164" t="s">
        <v>1045</v>
      </c>
      <c r="B35" s="371"/>
      <c r="C35" s="164" t="s">
        <v>1047</v>
      </c>
      <c r="D35" s="208"/>
      <c r="E35" s="209"/>
      <c r="F35" s="179"/>
      <c r="G35" s="179"/>
      <c r="H35" s="210"/>
      <c r="I35" s="211"/>
      <c r="L35" s="200"/>
    </row>
    <row r="36" spans="1:12" ht="21" customHeight="1" x14ac:dyDescent="0.2">
      <c r="A36" s="321"/>
      <c r="B36" s="370" t="s">
        <v>1478</v>
      </c>
      <c r="C36" s="237" t="s">
        <v>1479</v>
      </c>
      <c r="D36" s="380" t="s">
        <v>15</v>
      </c>
      <c r="E36" s="213">
        <v>0.39</v>
      </c>
      <c r="F36" s="238">
        <v>4</v>
      </c>
      <c r="G36" s="312" t="s">
        <v>509</v>
      </c>
      <c r="H36" s="219">
        <v>79025</v>
      </c>
      <c r="I36" s="214">
        <f>H36*(1-Содержание!$I$13)</f>
        <v>79025</v>
      </c>
      <c r="J36" s="396"/>
      <c r="K36" s="426"/>
      <c r="L36" s="396"/>
    </row>
    <row r="37" spans="1:12" ht="21.75" customHeight="1" x14ac:dyDescent="0.2">
      <c r="A37" s="321"/>
      <c r="B37" s="370" t="s">
        <v>1480</v>
      </c>
      <c r="C37" s="237" t="s">
        <v>1481</v>
      </c>
      <c r="D37" s="381" t="s">
        <v>490</v>
      </c>
      <c r="E37" s="216">
        <v>0.39</v>
      </c>
      <c r="F37" s="238">
        <v>4</v>
      </c>
      <c r="G37" s="239" t="s">
        <v>509</v>
      </c>
      <c r="H37" s="219">
        <v>88260</v>
      </c>
      <c r="I37" s="214">
        <f>H37*(1-Содержание!$I$13)</f>
        <v>88260</v>
      </c>
      <c r="J37" s="396"/>
      <c r="K37" s="426"/>
      <c r="L37" s="396"/>
    </row>
    <row r="38" spans="1:12" ht="21" customHeight="1" x14ac:dyDescent="0.25">
      <c r="A38" s="290"/>
      <c r="B38" s="370" t="s">
        <v>1537</v>
      </c>
      <c r="C38" s="237" t="s">
        <v>584</v>
      </c>
      <c r="D38" s="380" t="s">
        <v>15</v>
      </c>
      <c r="E38" s="213">
        <v>0.5</v>
      </c>
      <c r="F38" s="222">
        <v>4</v>
      </c>
      <c r="G38" s="313" t="s">
        <v>194</v>
      </c>
      <c r="H38" s="219">
        <v>76386</v>
      </c>
      <c r="I38" s="214">
        <f>H38*(1-Содержание!$I$13)</f>
        <v>76386</v>
      </c>
      <c r="J38" s="396"/>
      <c r="K38" s="426"/>
      <c r="L38" s="396"/>
    </row>
    <row r="39" spans="1:12" ht="21" customHeight="1" x14ac:dyDescent="0.25">
      <c r="A39" s="290"/>
      <c r="B39" s="370" t="s">
        <v>1538</v>
      </c>
      <c r="C39" s="237" t="s">
        <v>585</v>
      </c>
      <c r="D39" s="315" t="s">
        <v>15</v>
      </c>
      <c r="E39" s="216">
        <v>0.5</v>
      </c>
      <c r="F39" s="222">
        <v>4</v>
      </c>
      <c r="G39" s="313" t="s">
        <v>194</v>
      </c>
      <c r="H39" s="219">
        <v>95779</v>
      </c>
      <c r="I39" s="214">
        <f>H39*(1-Содержание!$I$13)</f>
        <v>95779</v>
      </c>
      <c r="J39" s="396"/>
      <c r="K39" s="426"/>
      <c r="L39" s="396"/>
    </row>
    <row r="40" spans="1:12" ht="21" customHeight="1" x14ac:dyDescent="0.25">
      <c r="A40" s="290"/>
      <c r="B40" s="370" t="s">
        <v>1539</v>
      </c>
      <c r="C40" s="237" t="s">
        <v>587</v>
      </c>
      <c r="D40" s="381" t="s">
        <v>490</v>
      </c>
      <c r="E40" s="216">
        <v>0.5</v>
      </c>
      <c r="F40" s="218">
        <v>4</v>
      </c>
      <c r="G40" s="217" t="s">
        <v>194</v>
      </c>
      <c r="H40" s="219">
        <v>94196</v>
      </c>
      <c r="I40" s="214">
        <f>H40*(1-Содержание!$I$13)</f>
        <v>94196</v>
      </c>
      <c r="J40" s="396"/>
      <c r="K40" s="426"/>
      <c r="L40" s="396"/>
    </row>
    <row r="41" spans="1:12" ht="21" customHeight="1" x14ac:dyDescent="0.25">
      <c r="A41" s="291"/>
      <c r="B41" s="370" t="s">
        <v>1540</v>
      </c>
      <c r="C41" s="237" t="s">
        <v>588</v>
      </c>
      <c r="D41" s="314" t="s">
        <v>490</v>
      </c>
      <c r="E41" s="216">
        <v>0.5</v>
      </c>
      <c r="F41" s="220">
        <v>4</v>
      </c>
      <c r="G41" s="217" t="s">
        <v>194</v>
      </c>
      <c r="H41" s="219">
        <v>101320</v>
      </c>
      <c r="I41" s="214">
        <f>H41*(1-Содержание!$I$13)</f>
        <v>101320</v>
      </c>
      <c r="J41" s="396"/>
      <c r="K41" s="426"/>
      <c r="L41" s="396"/>
    </row>
    <row r="42" spans="1:12" ht="21" customHeight="1" x14ac:dyDescent="0.25">
      <c r="A42" s="322"/>
      <c r="B42" s="370" t="s">
        <v>1541</v>
      </c>
      <c r="C42" s="237" t="s">
        <v>615</v>
      </c>
      <c r="D42" s="314" t="s">
        <v>582</v>
      </c>
      <c r="E42" s="216">
        <v>0.5</v>
      </c>
      <c r="F42" s="220">
        <v>4</v>
      </c>
      <c r="G42" s="224" t="s">
        <v>343</v>
      </c>
      <c r="H42" s="219">
        <v>97890</v>
      </c>
      <c r="I42" s="214">
        <f>H42*(1-Содержание!$I$13)</f>
        <v>97890</v>
      </c>
      <c r="J42" s="396"/>
      <c r="K42" s="426"/>
      <c r="L42" s="396"/>
    </row>
    <row r="43" spans="1:12" ht="19.5" customHeight="1" x14ac:dyDescent="0.25">
      <c r="A43" s="322"/>
      <c r="B43" s="370" t="s">
        <v>1542</v>
      </c>
      <c r="C43" s="237" t="s">
        <v>614</v>
      </c>
      <c r="D43" s="314" t="s">
        <v>582</v>
      </c>
      <c r="E43" s="216">
        <v>0.5</v>
      </c>
      <c r="F43" s="220">
        <v>4</v>
      </c>
      <c r="G43" s="224" t="s">
        <v>343</v>
      </c>
      <c r="H43" s="219">
        <v>134698</v>
      </c>
      <c r="I43" s="214">
        <f>H43*(1-Содержание!$I$13)</f>
        <v>134698</v>
      </c>
      <c r="J43" s="396"/>
      <c r="K43" s="426"/>
      <c r="L43" s="396"/>
    </row>
    <row r="44" spans="1:12" ht="21" customHeight="1" x14ac:dyDescent="0.25">
      <c r="A44" s="290"/>
      <c r="B44" s="370" t="s">
        <v>1531</v>
      </c>
      <c r="C44" s="237" t="s">
        <v>589</v>
      </c>
      <c r="D44" s="315" t="s">
        <v>15</v>
      </c>
      <c r="E44" s="216">
        <v>0.7</v>
      </c>
      <c r="F44" s="222">
        <v>4</v>
      </c>
      <c r="G44" s="314" t="s">
        <v>195</v>
      </c>
      <c r="H44" s="219">
        <v>100133</v>
      </c>
      <c r="I44" s="214">
        <f>H44*(1-Содержание!$I$13)</f>
        <v>100133</v>
      </c>
      <c r="J44" s="396"/>
      <c r="K44" s="426"/>
      <c r="L44" s="396"/>
    </row>
    <row r="45" spans="1:12" ht="21" customHeight="1" x14ac:dyDescent="0.25">
      <c r="A45" s="290"/>
      <c r="B45" s="370" t="s">
        <v>1532</v>
      </c>
      <c r="C45" s="237" t="s">
        <v>590</v>
      </c>
      <c r="D45" s="315" t="s">
        <v>15</v>
      </c>
      <c r="E45" s="216">
        <v>0.7</v>
      </c>
      <c r="F45" s="222">
        <v>4</v>
      </c>
      <c r="G45" s="314" t="s">
        <v>195</v>
      </c>
      <c r="H45" s="219">
        <v>123313</v>
      </c>
      <c r="I45" s="214">
        <f>H45*(1-Содержание!$I$13)</f>
        <v>123313</v>
      </c>
      <c r="J45" s="396"/>
      <c r="K45" s="426"/>
      <c r="L45" s="396"/>
    </row>
    <row r="46" spans="1:12" ht="21" customHeight="1" x14ac:dyDescent="0.25">
      <c r="A46" s="292"/>
      <c r="B46" s="370" t="s">
        <v>1533</v>
      </c>
      <c r="C46" s="237" t="s">
        <v>592</v>
      </c>
      <c r="D46" s="314" t="s">
        <v>490</v>
      </c>
      <c r="E46" s="216">
        <v>0.7</v>
      </c>
      <c r="F46" s="220">
        <v>4</v>
      </c>
      <c r="G46" s="221" t="s">
        <v>195</v>
      </c>
      <c r="H46" s="219">
        <v>114175</v>
      </c>
      <c r="I46" s="214">
        <f>H46*(1-Содержание!$I$13)</f>
        <v>114175</v>
      </c>
      <c r="J46" s="396"/>
      <c r="K46" s="426"/>
      <c r="L46" s="396"/>
    </row>
    <row r="47" spans="1:12" ht="21" customHeight="1" x14ac:dyDescent="0.25">
      <c r="A47" s="292"/>
      <c r="B47" s="370" t="s">
        <v>1534</v>
      </c>
      <c r="C47" s="237" t="s">
        <v>593</v>
      </c>
      <c r="D47" s="314" t="s">
        <v>490</v>
      </c>
      <c r="E47" s="216">
        <v>0.7</v>
      </c>
      <c r="F47" s="220">
        <v>4</v>
      </c>
      <c r="G47" s="221" t="s">
        <v>195</v>
      </c>
      <c r="H47" s="219">
        <v>135885</v>
      </c>
      <c r="I47" s="214">
        <f>H47*(1-Содержание!$I$13)</f>
        <v>135885</v>
      </c>
      <c r="J47" s="396"/>
      <c r="K47" s="426"/>
      <c r="L47" s="396"/>
    </row>
    <row r="48" spans="1:12" ht="21" customHeight="1" x14ac:dyDescent="0.25">
      <c r="A48" s="322"/>
      <c r="B48" s="370" t="s">
        <v>1529</v>
      </c>
      <c r="C48" s="237" t="s">
        <v>616</v>
      </c>
      <c r="D48" s="314" t="s">
        <v>582</v>
      </c>
      <c r="E48" s="216">
        <v>0.7</v>
      </c>
      <c r="F48" s="220">
        <v>4</v>
      </c>
      <c r="G48" s="224" t="s">
        <v>221</v>
      </c>
      <c r="H48" s="219">
        <v>135093</v>
      </c>
      <c r="I48" s="214">
        <f>H48*(1-Содержание!$I$13)</f>
        <v>135093</v>
      </c>
      <c r="J48" s="396"/>
      <c r="K48" s="426"/>
      <c r="L48" s="396"/>
    </row>
    <row r="49" spans="1:12" ht="21" customHeight="1" x14ac:dyDescent="0.25">
      <c r="A49" s="294"/>
      <c r="B49" s="370" t="s">
        <v>1530</v>
      </c>
      <c r="C49" s="237" t="s">
        <v>617</v>
      </c>
      <c r="D49" s="314" t="s">
        <v>582</v>
      </c>
      <c r="E49" s="216">
        <v>0.7</v>
      </c>
      <c r="F49" s="220">
        <v>4</v>
      </c>
      <c r="G49" s="224" t="s">
        <v>221</v>
      </c>
      <c r="H49" s="219">
        <v>154487</v>
      </c>
      <c r="I49" s="214">
        <f>H49*(1-Содержание!$I$13)</f>
        <v>154487</v>
      </c>
      <c r="J49" s="396"/>
      <c r="K49" s="426"/>
      <c r="L49" s="396"/>
    </row>
    <row r="50" spans="1:12" ht="21" customHeight="1" x14ac:dyDescent="0.25">
      <c r="A50" s="290"/>
      <c r="B50" s="370" t="s">
        <v>1543</v>
      </c>
      <c r="C50" s="237" t="s">
        <v>599</v>
      </c>
      <c r="D50" s="315" t="s">
        <v>15</v>
      </c>
      <c r="E50" s="216">
        <v>1.1200000000000001</v>
      </c>
      <c r="F50" s="222">
        <v>8</v>
      </c>
      <c r="G50" s="315" t="s">
        <v>196</v>
      </c>
      <c r="H50" s="219">
        <v>118075</v>
      </c>
      <c r="I50" s="214">
        <f>H50*(1-Содержание!$I$13)</f>
        <v>118075</v>
      </c>
      <c r="J50" s="396"/>
      <c r="K50" s="426"/>
      <c r="L50" s="396"/>
    </row>
    <row r="51" spans="1:12" ht="21" customHeight="1" x14ac:dyDescent="0.25">
      <c r="A51" s="290"/>
      <c r="B51" s="370" t="s">
        <v>1544</v>
      </c>
      <c r="C51" s="237" t="s">
        <v>600</v>
      </c>
      <c r="D51" s="315" t="s">
        <v>15</v>
      </c>
      <c r="E51" s="216">
        <v>1.1200000000000001</v>
      </c>
      <c r="F51" s="266">
        <v>8</v>
      </c>
      <c r="G51" s="217" t="s">
        <v>196</v>
      </c>
      <c r="H51" s="219">
        <v>141558</v>
      </c>
      <c r="I51" s="214">
        <f>H51*(1-Содержание!$I$13)</f>
        <v>141558</v>
      </c>
      <c r="J51" s="396"/>
      <c r="K51" s="426"/>
      <c r="L51" s="396"/>
    </row>
    <row r="52" spans="1:12" ht="21" customHeight="1" x14ac:dyDescent="0.25">
      <c r="A52" s="293"/>
      <c r="B52" s="370" t="s">
        <v>1545</v>
      </c>
      <c r="C52" s="237" t="s">
        <v>603</v>
      </c>
      <c r="D52" s="314" t="s">
        <v>490</v>
      </c>
      <c r="E52" s="216">
        <v>1.1200000000000001</v>
      </c>
      <c r="F52" s="220">
        <v>8</v>
      </c>
      <c r="G52" s="217" t="s">
        <v>196</v>
      </c>
      <c r="H52" s="219">
        <v>137073</v>
      </c>
      <c r="I52" s="214">
        <f>H52*(1-Содержание!$I$13)</f>
        <v>137073</v>
      </c>
      <c r="J52" s="396"/>
      <c r="K52" s="426"/>
      <c r="L52" s="396"/>
    </row>
    <row r="53" spans="1:12" ht="21" customHeight="1" x14ac:dyDescent="0.25">
      <c r="A53" s="290"/>
      <c r="B53" s="370" t="s">
        <v>1546</v>
      </c>
      <c r="C53" s="237" t="s">
        <v>604</v>
      </c>
      <c r="D53" s="314" t="s">
        <v>490</v>
      </c>
      <c r="E53" s="216">
        <v>1.1200000000000001</v>
      </c>
      <c r="F53" s="220">
        <v>8</v>
      </c>
      <c r="G53" s="217" t="s">
        <v>196</v>
      </c>
      <c r="H53" s="219">
        <v>172429</v>
      </c>
      <c r="I53" s="214">
        <f>H53*(1-Содержание!$I$13)</f>
        <v>172429</v>
      </c>
      <c r="J53" s="396"/>
      <c r="K53" s="426"/>
      <c r="L53" s="396"/>
    </row>
    <row r="54" spans="1:12" ht="21" customHeight="1" x14ac:dyDescent="0.25">
      <c r="A54" s="294"/>
      <c r="B54" s="370" t="s">
        <v>1547</v>
      </c>
      <c r="C54" s="237" t="s">
        <v>618</v>
      </c>
      <c r="D54" s="314" t="s">
        <v>582</v>
      </c>
      <c r="E54" s="216">
        <v>1.1200000000000001</v>
      </c>
      <c r="F54" s="220">
        <v>8</v>
      </c>
      <c r="G54" s="217" t="s">
        <v>344</v>
      </c>
      <c r="H54" s="219">
        <v>168471</v>
      </c>
      <c r="I54" s="214">
        <f>H54*(1-Содержание!$I$13)</f>
        <v>168471</v>
      </c>
      <c r="J54" s="396"/>
      <c r="K54" s="426"/>
      <c r="L54" s="396"/>
    </row>
    <row r="55" spans="1:12" ht="21" customHeight="1" x14ac:dyDescent="0.25">
      <c r="A55" s="294"/>
      <c r="B55" s="370" t="s">
        <v>1548</v>
      </c>
      <c r="C55" s="237" t="s">
        <v>619</v>
      </c>
      <c r="D55" s="314" t="s">
        <v>582</v>
      </c>
      <c r="E55" s="216">
        <v>1.1200000000000001</v>
      </c>
      <c r="F55" s="220">
        <v>8</v>
      </c>
      <c r="G55" s="217" t="s">
        <v>344</v>
      </c>
      <c r="H55" s="219">
        <v>204619</v>
      </c>
      <c r="I55" s="214">
        <f>H55*(1-Содержание!$I$13)</f>
        <v>204619</v>
      </c>
      <c r="J55" s="396"/>
      <c r="K55" s="426"/>
      <c r="L55" s="396"/>
    </row>
    <row r="56" spans="1:12" ht="21" customHeight="1" x14ac:dyDescent="0.25">
      <c r="A56" s="290"/>
      <c r="B56" s="370" t="s">
        <v>1525</v>
      </c>
      <c r="C56" s="237" t="s">
        <v>605</v>
      </c>
      <c r="D56" s="315" t="s">
        <v>15</v>
      </c>
      <c r="E56" s="216">
        <v>1.5</v>
      </c>
      <c r="F56" s="220">
        <v>8</v>
      </c>
      <c r="G56" s="224" t="s">
        <v>197</v>
      </c>
      <c r="H56" s="219">
        <v>142481</v>
      </c>
      <c r="I56" s="214">
        <f>H56*(1-Содержание!$I$13)</f>
        <v>142481</v>
      </c>
      <c r="J56" s="396"/>
      <c r="K56" s="426"/>
      <c r="L56" s="396"/>
    </row>
    <row r="57" spans="1:12" ht="21" customHeight="1" x14ac:dyDescent="0.25">
      <c r="A57" s="290"/>
      <c r="B57" s="370" t="s">
        <v>1526</v>
      </c>
      <c r="C57" s="237" t="s">
        <v>606</v>
      </c>
      <c r="D57" s="315" t="s">
        <v>15</v>
      </c>
      <c r="E57" s="216">
        <v>1.5</v>
      </c>
      <c r="F57" s="220">
        <v>8</v>
      </c>
      <c r="G57" s="224" t="s">
        <v>197</v>
      </c>
      <c r="H57" s="219">
        <v>170582</v>
      </c>
      <c r="I57" s="214">
        <f>H57*(1-Содержание!$I$13)</f>
        <v>170582</v>
      </c>
      <c r="J57" s="396"/>
      <c r="K57" s="426"/>
      <c r="L57" s="396"/>
    </row>
    <row r="58" spans="1:12" ht="21" customHeight="1" x14ac:dyDescent="0.25">
      <c r="A58" s="290"/>
      <c r="B58" s="370" t="s">
        <v>1535</v>
      </c>
      <c r="C58" s="237" t="s">
        <v>609</v>
      </c>
      <c r="D58" s="314" t="s">
        <v>490</v>
      </c>
      <c r="E58" s="216">
        <v>1.5</v>
      </c>
      <c r="F58" s="220">
        <v>8</v>
      </c>
      <c r="G58" s="224" t="s">
        <v>197</v>
      </c>
      <c r="H58" s="219">
        <v>166228</v>
      </c>
      <c r="I58" s="214">
        <f>H58*(1-Содержание!$I$13)</f>
        <v>166228</v>
      </c>
      <c r="J58" s="396"/>
      <c r="K58" s="426"/>
      <c r="L58" s="396"/>
    </row>
    <row r="59" spans="1:12" ht="21" customHeight="1" x14ac:dyDescent="0.25">
      <c r="A59" s="322"/>
      <c r="B59" s="370" t="s">
        <v>1536</v>
      </c>
      <c r="C59" s="237" t="s">
        <v>610</v>
      </c>
      <c r="D59" s="314" t="s">
        <v>490</v>
      </c>
      <c r="E59" s="216">
        <v>1.5</v>
      </c>
      <c r="F59" s="220">
        <v>8</v>
      </c>
      <c r="G59" s="224" t="s">
        <v>197</v>
      </c>
      <c r="H59" s="219">
        <v>193537</v>
      </c>
      <c r="I59" s="214">
        <f>H59*(1-Содержание!$I$13)</f>
        <v>193537</v>
      </c>
      <c r="J59" s="396"/>
      <c r="K59" s="426"/>
      <c r="L59" s="396"/>
    </row>
    <row r="60" spans="1:12" ht="21" customHeight="1" x14ac:dyDescent="0.25">
      <c r="A60" s="294"/>
      <c r="B60" s="370" t="s">
        <v>1527</v>
      </c>
      <c r="C60" s="237" t="s">
        <v>620</v>
      </c>
      <c r="D60" s="314" t="s">
        <v>582</v>
      </c>
      <c r="E60" s="216">
        <v>1.5</v>
      </c>
      <c r="F60" s="220">
        <v>8</v>
      </c>
      <c r="G60" s="217" t="s">
        <v>198</v>
      </c>
      <c r="H60" s="219">
        <v>195648</v>
      </c>
      <c r="I60" s="214">
        <f>H60*(1-Содержание!$I$13)</f>
        <v>195648</v>
      </c>
      <c r="J60" s="396"/>
      <c r="K60" s="426"/>
      <c r="L60" s="396"/>
    </row>
    <row r="61" spans="1:12" ht="21" customHeight="1" x14ac:dyDescent="0.25">
      <c r="A61" s="323"/>
      <c r="B61" s="370" t="s">
        <v>1528</v>
      </c>
      <c r="C61" s="237" t="s">
        <v>621</v>
      </c>
      <c r="D61" s="382" t="s">
        <v>582</v>
      </c>
      <c r="E61" s="227">
        <v>1.5</v>
      </c>
      <c r="F61" s="228">
        <v>8</v>
      </c>
      <c r="G61" s="229" t="s">
        <v>198</v>
      </c>
      <c r="H61" s="219">
        <v>219131</v>
      </c>
      <c r="I61" s="214">
        <f>H61*(1-Содержание!$I$13)</f>
        <v>219131</v>
      </c>
      <c r="J61" s="396"/>
      <c r="K61" s="426"/>
      <c r="L61" s="396"/>
    </row>
    <row r="62" spans="1:12" ht="21.75" customHeight="1" x14ac:dyDescent="0.2">
      <c r="A62" s="164" t="s">
        <v>1045</v>
      </c>
      <c r="B62" s="372"/>
      <c r="C62" s="164" t="s">
        <v>1048</v>
      </c>
      <c r="D62" s="159"/>
      <c r="E62" s="159"/>
      <c r="F62" s="159"/>
      <c r="G62" s="159"/>
      <c r="H62" s="231"/>
      <c r="I62" s="232"/>
      <c r="L62" s="200"/>
    </row>
    <row r="63" spans="1:12" ht="21" customHeight="1" x14ac:dyDescent="0.2">
      <c r="A63" s="321"/>
      <c r="B63" s="370" t="s">
        <v>966</v>
      </c>
      <c r="C63" s="151" t="s">
        <v>563</v>
      </c>
      <c r="D63" s="216" t="s">
        <v>15</v>
      </c>
      <c r="E63" s="216">
        <v>0.5</v>
      </c>
      <c r="F63" s="233">
        <v>4</v>
      </c>
      <c r="G63" s="158" t="s">
        <v>653</v>
      </c>
      <c r="H63" s="214">
        <v>74143</v>
      </c>
      <c r="I63" s="214">
        <f>H63*(1-Содержание!$I$13)</f>
        <v>74143</v>
      </c>
      <c r="J63" s="396"/>
      <c r="K63" s="426"/>
      <c r="L63" s="396"/>
    </row>
    <row r="64" spans="1:12" ht="21" customHeight="1" x14ac:dyDescent="0.2">
      <c r="A64" s="321"/>
      <c r="B64" s="370" t="s">
        <v>967</v>
      </c>
      <c r="C64" s="151" t="s">
        <v>564</v>
      </c>
      <c r="D64" s="216" t="s">
        <v>15</v>
      </c>
      <c r="E64" s="216">
        <v>1.1200000000000001</v>
      </c>
      <c r="F64" s="233">
        <v>8</v>
      </c>
      <c r="G64" s="152" t="s">
        <v>655</v>
      </c>
      <c r="H64" s="214">
        <v>120054</v>
      </c>
      <c r="I64" s="214">
        <f>H64*(1-Содержание!$I$13)</f>
        <v>120054</v>
      </c>
      <c r="J64" s="396"/>
      <c r="K64" s="426"/>
      <c r="L64" s="396"/>
    </row>
    <row r="65" spans="1:12" ht="21" customHeight="1" x14ac:dyDescent="0.2">
      <c r="A65" s="321"/>
      <c r="B65" s="370" t="s">
        <v>968</v>
      </c>
      <c r="C65" s="151" t="s">
        <v>568</v>
      </c>
      <c r="D65" s="216" t="s">
        <v>15</v>
      </c>
      <c r="E65" s="216">
        <v>1.1200000000000001</v>
      </c>
      <c r="F65" s="233">
        <v>8</v>
      </c>
      <c r="G65" s="152" t="s">
        <v>655</v>
      </c>
      <c r="H65" s="214">
        <v>120581</v>
      </c>
      <c r="I65" s="214">
        <f>H65*(1-Содержание!$I$13)</f>
        <v>120581</v>
      </c>
      <c r="J65" s="396"/>
      <c r="K65" s="426"/>
      <c r="L65" s="396"/>
    </row>
    <row r="66" spans="1:12" ht="21" customHeight="1" x14ac:dyDescent="0.2">
      <c r="A66" s="321"/>
      <c r="B66" s="370" t="s">
        <v>969</v>
      </c>
      <c r="C66" s="151" t="s">
        <v>565</v>
      </c>
      <c r="D66" s="216" t="s">
        <v>15</v>
      </c>
      <c r="E66" s="216">
        <v>1.1200000000000001</v>
      </c>
      <c r="F66" s="233">
        <v>8</v>
      </c>
      <c r="G66" s="152" t="s">
        <v>655</v>
      </c>
      <c r="H66" s="214">
        <v>141953</v>
      </c>
      <c r="I66" s="214">
        <f>H66*(1-Содержание!$I$13)</f>
        <v>141953</v>
      </c>
      <c r="J66" s="396"/>
      <c r="K66" s="426"/>
      <c r="L66" s="396"/>
    </row>
    <row r="67" spans="1:12" ht="21" customHeight="1" x14ac:dyDescent="0.2">
      <c r="A67" s="321"/>
      <c r="B67" s="370" t="s">
        <v>976</v>
      </c>
      <c r="C67" s="151" t="s">
        <v>573</v>
      </c>
      <c r="D67" s="234" t="s">
        <v>490</v>
      </c>
      <c r="E67" s="216">
        <v>1.1200000000000001</v>
      </c>
      <c r="F67" s="233">
        <v>8</v>
      </c>
      <c r="G67" s="152" t="s">
        <v>655</v>
      </c>
      <c r="H67" s="214">
        <v>138259</v>
      </c>
      <c r="I67" s="214">
        <f>H67*(1-Содержание!$I$13)</f>
        <v>138259</v>
      </c>
      <c r="J67" s="396"/>
      <c r="K67" s="426"/>
      <c r="L67" s="396"/>
    </row>
    <row r="68" spans="1:12" ht="21" customHeight="1" x14ac:dyDescent="0.2">
      <c r="A68" s="321"/>
      <c r="B68" s="370" t="s">
        <v>977</v>
      </c>
      <c r="C68" s="151" t="s">
        <v>574</v>
      </c>
      <c r="D68" s="234" t="s">
        <v>490</v>
      </c>
      <c r="E68" s="216">
        <v>1.1200000000000001</v>
      </c>
      <c r="F68" s="233">
        <v>8</v>
      </c>
      <c r="G68" s="152" t="s">
        <v>655</v>
      </c>
      <c r="H68" s="214">
        <v>178893</v>
      </c>
      <c r="I68" s="214">
        <f>H68*(1-Содержание!$I$13)</f>
        <v>178893</v>
      </c>
      <c r="J68" s="396"/>
      <c r="K68" s="426"/>
      <c r="L68" s="396"/>
    </row>
    <row r="69" spans="1:12" ht="21" customHeight="1" x14ac:dyDescent="0.2">
      <c r="A69" s="321"/>
      <c r="B69" s="370" t="s">
        <v>970</v>
      </c>
      <c r="C69" s="151" t="s">
        <v>566</v>
      </c>
      <c r="D69" s="216" t="s">
        <v>15</v>
      </c>
      <c r="E69" s="216">
        <v>1.5</v>
      </c>
      <c r="F69" s="222">
        <v>8</v>
      </c>
      <c r="G69" s="152" t="s">
        <v>656</v>
      </c>
      <c r="H69" s="214">
        <v>136940</v>
      </c>
      <c r="I69" s="214">
        <f>H69*(1-Содержание!$I$13)</f>
        <v>136940</v>
      </c>
      <c r="J69" s="396"/>
      <c r="K69" s="426"/>
      <c r="L69" s="396"/>
    </row>
    <row r="70" spans="1:12" ht="21" customHeight="1" x14ac:dyDescent="0.2">
      <c r="A70" s="321"/>
      <c r="B70" s="370" t="s">
        <v>971</v>
      </c>
      <c r="C70" s="151" t="s">
        <v>567</v>
      </c>
      <c r="D70" s="216" t="s">
        <v>15</v>
      </c>
      <c r="E70" s="216">
        <v>1.5</v>
      </c>
      <c r="F70" s="222">
        <v>8</v>
      </c>
      <c r="G70" s="152" t="s">
        <v>656</v>
      </c>
      <c r="H70" s="214">
        <v>168999</v>
      </c>
      <c r="I70" s="214">
        <f>H70*(1-Содержание!$I$13)</f>
        <v>168999</v>
      </c>
      <c r="J70" s="396"/>
      <c r="K70" s="426"/>
      <c r="L70" s="396"/>
    </row>
    <row r="71" spans="1:12" ht="21" customHeight="1" x14ac:dyDescent="0.2">
      <c r="A71" s="321"/>
      <c r="B71" s="370" t="s">
        <v>978</v>
      </c>
      <c r="C71" s="151" t="s">
        <v>575</v>
      </c>
      <c r="D71" s="234" t="s">
        <v>490</v>
      </c>
      <c r="E71" s="216">
        <v>1.5</v>
      </c>
      <c r="F71" s="233">
        <v>8</v>
      </c>
      <c r="G71" s="152" t="s">
        <v>656</v>
      </c>
      <c r="H71" s="214">
        <v>149077</v>
      </c>
      <c r="I71" s="214">
        <f>H71*(1-Содержание!$I$13)</f>
        <v>149077</v>
      </c>
      <c r="J71" s="396"/>
      <c r="K71" s="426"/>
      <c r="L71" s="396"/>
    </row>
    <row r="72" spans="1:12" ht="21" customHeight="1" x14ac:dyDescent="0.2">
      <c r="A72" s="321"/>
      <c r="B72" s="370" t="s">
        <v>979</v>
      </c>
      <c r="C72" s="151" t="s">
        <v>576</v>
      </c>
      <c r="D72" s="234" t="s">
        <v>490</v>
      </c>
      <c r="E72" s="216">
        <v>1.5</v>
      </c>
      <c r="F72" s="233">
        <v>8</v>
      </c>
      <c r="G72" s="152" t="s">
        <v>656</v>
      </c>
      <c r="H72" s="214">
        <v>193141</v>
      </c>
      <c r="I72" s="214">
        <f>H72*(1-Содержание!$I$13)</f>
        <v>193141</v>
      </c>
      <c r="J72" s="396"/>
      <c r="K72" s="426"/>
      <c r="L72" s="396"/>
    </row>
    <row r="73" spans="1:12" ht="21.75" customHeight="1" x14ac:dyDescent="0.2">
      <c r="A73" s="164" t="s">
        <v>1045</v>
      </c>
      <c r="B73" s="372"/>
      <c r="C73" s="164" t="s">
        <v>1049</v>
      </c>
      <c r="D73" s="159"/>
      <c r="E73" s="159"/>
      <c r="F73" s="159"/>
      <c r="G73" s="159"/>
      <c r="H73" s="231"/>
      <c r="I73" s="232"/>
      <c r="L73" s="200"/>
    </row>
    <row r="74" spans="1:12" ht="21" customHeight="1" x14ac:dyDescent="0.2">
      <c r="A74" s="150"/>
      <c r="B74" s="370" t="s">
        <v>962</v>
      </c>
      <c r="C74" s="157" t="s">
        <v>557</v>
      </c>
      <c r="D74" s="216" t="s">
        <v>15</v>
      </c>
      <c r="E74" s="216">
        <v>0.5</v>
      </c>
      <c r="F74" s="233">
        <v>4</v>
      </c>
      <c r="G74" s="158" t="s">
        <v>653</v>
      </c>
      <c r="H74" s="214">
        <v>76386</v>
      </c>
      <c r="I74" s="214">
        <f>H74*(1-Содержание!$I$13)</f>
        <v>76386</v>
      </c>
      <c r="J74" s="396"/>
      <c r="K74" s="426"/>
      <c r="L74" s="396"/>
    </row>
    <row r="75" spans="1:12" ht="21" customHeight="1" x14ac:dyDescent="0.2">
      <c r="A75" s="150"/>
      <c r="B75" s="370" t="s">
        <v>980</v>
      </c>
      <c r="C75" s="151" t="s">
        <v>577</v>
      </c>
      <c r="D75" s="234" t="s">
        <v>582</v>
      </c>
      <c r="E75" s="216">
        <v>0.5</v>
      </c>
      <c r="F75" s="233">
        <v>4</v>
      </c>
      <c r="G75" s="158" t="s">
        <v>658</v>
      </c>
      <c r="H75" s="214">
        <v>97890</v>
      </c>
      <c r="I75" s="214">
        <f>H75*(1-Содержание!$I$13)</f>
        <v>97890</v>
      </c>
      <c r="J75" s="396"/>
      <c r="K75" s="426"/>
      <c r="L75" s="396"/>
    </row>
    <row r="76" spans="1:12" ht="21" customHeight="1" x14ac:dyDescent="0.2">
      <c r="A76" s="150"/>
      <c r="B76" s="370" t="s">
        <v>963</v>
      </c>
      <c r="C76" s="151" t="s">
        <v>558</v>
      </c>
      <c r="D76" s="216" t="s">
        <v>15</v>
      </c>
      <c r="E76" s="216">
        <v>0.7</v>
      </c>
      <c r="F76" s="233">
        <v>4</v>
      </c>
      <c r="G76" s="152" t="s">
        <v>654</v>
      </c>
      <c r="H76" s="214">
        <v>100133</v>
      </c>
      <c r="I76" s="214">
        <f>H76*(1-Содержание!$I$13)</f>
        <v>100133</v>
      </c>
      <c r="J76" s="396"/>
      <c r="K76" s="426"/>
      <c r="L76" s="396"/>
    </row>
    <row r="77" spans="1:12" ht="21" customHeight="1" x14ac:dyDescent="0.2">
      <c r="A77" s="150"/>
      <c r="B77" s="370" t="s">
        <v>1310</v>
      </c>
      <c r="C77" s="151" t="s">
        <v>1309</v>
      </c>
      <c r="D77" s="216" t="s">
        <v>15</v>
      </c>
      <c r="E77" s="216">
        <v>0.7</v>
      </c>
      <c r="F77" s="233">
        <v>4</v>
      </c>
      <c r="G77" s="152" t="s">
        <v>654</v>
      </c>
      <c r="H77" s="214">
        <v>120160</v>
      </c>
      <c r="I77" s="214">
        <f>H77*(1-Содержание!$I$13)</f>
        <v>120160</v>
      </c>
      <c r="J77" s="396"/>
      <c r="K77" s="426"/>
      <c r="L77" s="396"/>
    </row>
    <row r="78" spans="1:12" ht="21" customHeight="1" x14ac:dyDescent="0.2">
      <c r="A78" s="150"/>
      <c r="B78" s="370" t="s">
        <v>483</v>
      </c>
      <c r="C78" s="151" t="s">
        <v>561</v>
      </c>
      <c r="D78" s="234" t="s">
        <v>490</v>
      </c>
      <c r="E78" s="216">
        <v>0.7</v>
      </c>
      <c r="F78" s="233">
        <v>4</v>
      </c>
      <c r="G78" s="152" t="s">
        <v>657</v>
      </c>
      <c r="H78" s="214">
        <v>114175</v>
      </c>
      <c r="I78" s="214">
        <f>H78*(1-Содержание!$I$13)</f>
        <v>114175</v>
      </c>
      <c r="J78" s="396"/>
      <c r="K78" s="426"/>
      <c r="L78" s="396"/>
    </row>
    <row r="79" spans="1:12" ht="21" customHeight="1" x14ac:dyDescent="0.2">
      <c r="A79" s="150"/>
      <c r="B79" s="370" t="s">
        <v>484</v>
      </c>
      <c r="C79" s="151" t="s">
        <v>562</v>
      </c>
      <c r="D79" s="234" t="s">
        <v>490</v>
      </c>
      <c r="E79" s="216">
        <v>0.7</v>
      </c>
      <c r="F79" s="233">
        <v>4</v>
      </c>
      <c r="G79" s="152" t="s">
        <v>657</v>
      </c>
      <c r="H79" s="214">
        <v>135885</v>
      </c>
      <c r="I79" s="214">
        <f>H79*(1-Содержание!$I$13)</f>
        <v>135885</v>
      </c>
      <c r="J79" s="396"/>
      <c r="K79" s="426"/>
      <c r="L79" s="396"/>
    </row>
    <row r="80" spans="1:12" ht="21" customHeight="1" x14ac:dyDescent="0.2">
      <c r="A80" s="150"/>
      <c r="B80" s="370" t="s">
        <v>981</v>
      </c>
      <c r="C80" s="151" t="s">
        <v>578</v>
      </c>
      <c r="D80" s="234" t="s">
        <v>582</v>
      </c>
      <c r="E80" s="216">
        <v>0.7</v>
      </c>
      <c r="F80" s="233">
        <v>4</v>
      </c>
      <c r="G80" s="158" t="s">
        <v>659</v>
      </c>
      <c r="H80" s="214">
        <v>135093</v>
      </c>
      <c r="I80" s="214">
        <f>H80*(1-Содержание!$I$13)</f>
        <v>135093</v>
      </c>
      <c r="J80" s="396"/>
      <c r="K80" s="426"/>
      <c r="L80" s="396"/>
    </row>
    <row r="81" spans="1:12" ht="21" customHeight="1" x14ac:dyDescent="0.2">
      <c r="A81" s="150"/>
      <c r="B81" s="370" t="s">
        <v>964</v>
      </c>
      <c r="C81" s="151" t="s">
        <v>559</v>
      </c>
      <c r="D81" s="216" t="s">
        <v>15</v>
      </c>
      <c r="E81" s="216">
        <v>1.1200000000000001</v>
      </c>
      <c r="F81" s="222">
        <v>8</v>
      </c>
      <c r="G81" s="152" t="s">
        <v>655</v>
      </c>
      <c r="H81" s="214">
        <v>118075</v>
      </c>
      <c r="I81" s="214">
        <f>H81*(1-Содержание!$I$13)</f>
        <v>118075</v>
      </c>
      <c r="J81" s="396"/>
      <c r="K81" s="426"/>
      <c r="L81" s="396"/>
    </row>
    <row r="82" spans="1:12" ht="21" customHeight="1" x14ac:dyDescent="0.2">
      <c r="A82" s="150"/>
      <c r="B82" s="370" t="s">
        <v>972</v>
      </c>
      <c r="C82" s="151" t="s">
        <v>569</v>
      </c>
      <c r="D82" s="234" t="s">
        <v>490</v>
      </c>
      <c r="E82" s="216">
        <v>1.1200000000000001</v>
      </c>
      <c r="F82" s="233">
        <v>8</v>
      </c>
      <c r="G82" s="152" t="s">
        <v>655</v>
      </c>
      <c r="H82" s="214">
        <v>137073</v>
      </c>
      <c r="I82" s="214">
        <f>H82*(1-Содержание!$I$13)</f>
        <v>137073</v>
      </c>
      <c r="J82" s="396"/>
      <c r="K82" s="426"/>
      <c r="L82" s="396"/>
    </row>
    <row r="83" spans="1:12" ht="21" customHeight="1" x14ac:dyDescent="0.2">
      <c r="A83" s="150"/>
      <c r="B83" s="370" t="s">
        <v>973</v>
      </c>
      <c r="C83" s="151" t="s">
        <v>570</v>
      </c>
      <c r="D83" s="234" t="s">
        <v>490</v>
      </c>
      <c r="E83" s="216">
        <v>1.1200000000000001</v>
      </c>
      <c r="F83" s="233">
        <v>8</v>
      </c>
      <c r="G83" s="152" t="s">
        <v>655</v>
      </c>
      <c r="H83" s="214">
        <v>172429</v>
      </c>
      <c r="I83" s="214">
        <f>H83*(1-Содержание!$I$13)</f>
        <v>172429</v>
      </c>
      <c r="J83" s="396"/>
      <c r="K83" s="426"/>
      <c r="L83" s="396"/>
    </row>
    <row r="84" spans="1:12" ht="21" customHeight="1" x14ac:dyDescent="0.2">
      <c r="A84" s="150"/>
      <c r="B84" s="370" t="s">
        <v>982</v>
      </c>
      <c r="C84" s="151" t="s">
        <v>579</v>
      </c>
      <c r="D84" s="234" t="s">
        <v>582</v>
      </c>
      <c r="E84" s="216">
        <v>1.1200000000000001</v>
      </c>
      <c r="F84" s="233">
        <v>8</v>
      </c>
      <c r="G84" s="152" t="s">
        <v>660</v>
      </c>
      <c r="H84" s="214">
        <v>168471</v>
      </c>
      <c r="I84" s="214">
        <f>H84*(1-Содержание!$I$13)</f>
        <v>168471</v>
      </c>
      <c r="J84" s="396"/>
      <c r="K84" s="426"/>
      <c r="L84" s="396"/>
    </row>
    <row r="85" spans="1:12" ht="21" customHeight="1" x14ac:dyDescent="0.2">
      <c r="A85" s="150"/>
      <c r="B85" s="370" t="s">
        <v>965</v>
      </c>
      <c r="C85" s="151" t="s">
        <v>560</v>
      </c>
      <c r="D85" s="216" t="s">
        <v>15</v>
      </c>
      <c r="E85" s="216">
        <v>1.5</v>
      </c>
      <c r="F85" s="222">
        <v>8</v>
      </c>
      <c r="G85" s="152" t="s">
        <v>656</v>
      </c>
      <c r="H85" s="214">
        <v>142481</v>
      </c>
      <c r="I85" s="214">
        <f>H85*(1-Содержание!$I$13)</f>
        <v>142481</v>
      </c>
      <c r="J85" s="396"/>
      <c r="K85" s="426"/>
      <c r="L85" s="396"/>
    </row>
    <row r="86" spans="1:12" ht="21" customHeight="1" x14ac:dyDescent="0.2">
      <c r="A86" s="150"/>
      <c r="B86" s="370" t="s">
        <v>1308</v>
      </c>
      <c r="C86" s="151" t="s">
        <v>1307</v>
      </c>
      <c r="D86" s="216" t="s">
        <v>15</v>
      </c>
      <c r="E86" s="216">
        <v>1.5</v>
      </c>
      <c r="F86" s="222">
        <v>8</v>
      </c>
      <c r="G86" s="152" t="s">
        <v>656</v>
      </c>
      <c r="H86" s="214">
        <v>163853</v>
      </c>
      <c r="I86" s="214">
        <f>H86*(1-Содержание!$I$13)</f>
        <v>163853</v>
      </c>
      <c r="J86" s="396"/>
      <c r="K86" s="426"/>
      <c r="L86" s="396"/>
    </row>
    <row r="87" spans="1:12" ht="21" customHeight="1" x14ac:dyDescent="0.2">
      <c r="A87" s="150"/>
      <c r="B87" s="370" t="s">
        <v>974</v>
      </c>
      <c r="C87" s="151" t="s">
        <v>571</v>
      </c>
      <c r="D87" s="234" t="s">
        <v>490</v>
      </c>
      <c r="E87" s="216">
        <v>1.5</v>
      </c>
      <c r="F87" s="233">
        <v>8</v>
      </c>
      <c r="G87" s="152" t="s">
        <v>656</v>
      </c>
      <c r="H87" s="214">
        <v>166228</v>
      </c>
      <c r="I87" s="214">
        <f>H87*(1-Содержание!$I$13)</f>
        <v>166228</v>
      </c>
      <c r="J87" s="396"/>
      <c r="K87" s="426"/>
      <c r="L87" s="396"/>
    </row>
    <row r="88" spans="1:12" ht="21" customHeight="1" x14ac:dyDescent="0.2">
      <c r="A88" s="150"/>
      <c r="B88" s="370" t="s">
        <v>975</v>
      </c>
      <c r="C88" s="151" t="s">
        <v>572</v>
      </c>
      <c r="D88" s="234" t="s">
        <v>490</v>
      </c>
      <c r="E88" s="216">
        <v>1.5</v>
      </c>
      <c r="F88" s="233">
        <v>8</v>
      </c>
      <c r="G88" s="152" t="s">
        <v>656</v>
      </c>
      <c r="H88" s="214">
        <v>193537</v>
      </c>
      <c r="I88" s="214">
        <f>H88*(1-Содержание!$I$13)</f>
        <v>193537</v>
      </c>
      <c r="J88" s="396"/>
      <c r="K88" s="426"/>
      <c r="L88" s="396"/>
    </row>
    <row r="89" spans="1:12" ht="21" customHeight="1" x14ac:dyDescent="0.2">
      <c r="A89" s="150"/>
      <c r="B89" s="370" t="s">
        <v>983</v>
      </c>
      <c r="C89" s="151" t="s">
        <v>580</v>
      </c>
      <c r="D89" s="234" t="s">
        <v>582</v>
      </c>
      <c r="E89" s="216">
        <v>1.5</v>
      </c>
      <c r="F89" s="233">
        <v>8</v>
      </c>
      <c r="G89" s="152" t="s">
        <v>661</v>
      </c>
      <c r="H89" s="214">
        <v>195648</v>
      </c>
      <c r="I89" s="214">
        <f>H89*(1-Содержание!$I$13)</f>
        <v>195648</v>
      </c>
      <c r="J89" s="396"/>
      <c r="K89" s="426"/>
      <c r="L89" s="396"/>
    </row>
    <row r="90" spans="1:12" ht="21" customHeight="1" x14ac:dyDescent="0.2">
      <c r="A90" s="150"/>
      <c r="B90" s="370" t="s">
        <v>984</v>
      </c>
      <c r="C90" s="151" t="s">
        <v>581</v>
      </c>
      <c r="D90" s="234" t="s">
        <v>582</v>
      </c>
      <c r="E90" s="216">
        <v>1.5</v>
      </c>
      <c r="F90" s="233">
        <v>8</v>
      </c>
      <c r="G90" s="152" t="s">
        <v>661</v>
      </c>
      <c r="H90" s="214">
        <v>219131</v>
      </c>
      <c r="I90" s="214">
        <f>H90*(1-Содержание!$I$13)</f>
        <v>219131</v>
      </c>
      <c r="J90" s="396"/>
      <c r="K90" s="426"/>
      <c r="L90" s="396"/>
    </row>
    <row r="91" spans="1:12" s="244" customFormat="1" ht="20.25" customHeight="1" x14ac:dyDescent="0.2">
      <c r="A91" s="258"/>
      <c r="B91" s="373"/>
      <c r="C91" s="164" t="s">
        <v>636</v>
      </c>
      <c r="D91" s="209"/>
      <c r="E91" s="209"/>
      <c r="F91" s="211"/>
      <c r="G91" s="209"/>
      <c r="H91" s="211"/>
      <c r="I91" s="211"/>
    </row>
    <row r="92" spans="1:12" s="244" customFormat="1" ht="20.25" customHeight="1" x14ac:dyDescent="0.2">
      <c r="A92" s="259"/>
      <c r="B92" s="374" t="s">
        <v>995</v>
      </c>
      <c r="C92" s="251" t="s">
        <v>640</v>
      </c>
      <c r="D92" s="252" t="s">
        <v>490</v>
      </c>
      <c r="E92" s="253">
        <v>0.06</v>
      </c>
      <c r="F92" s="249">
        <v>3</v>
      </c>
      <c r="G92" s="247" t="s">
        <v>383</v>
      </c>
      <c r="H92" s="249">
        <v>54090</v>
      </c>
      <c r="I92" s="214">
        <f>H92*(1-Содержание!$I$13)</f>
        <v>54090</v>
      </c>
      <c r="J92" s="396"/>
      <c r="K92" s="426"/>
      <c r="L92" s="396"/>
    </row>
    <row r="93" spans="1:12" s="244" customFormat="1" ht="20.25" customHeight="1" x14ac:dyDescent="0.2">
      <c r="A93" s="260"/>
      <c r="B93" s="374" t="s">
        <v>448</v>
      </c>
      <c r="C93" s="251" t="s">
        <v>639</v>
      </c>
      <c r="D93" s="252" t="s">
        <v>490</v>
      </c>
      <c r="E93" s="253">
        <v>0.06</v>
      </c>
      <c r="F93" s="249">
        <v>3</v>
      </c>
      <c r="G93" s="247" t="s">
        <v>637</v>
      </c>
      <c r="H93" s="249">
        <v>55673</v>
      </c>
      <c r="I93" s="214">
        <f>H93*(1-Содержание!$I$13)</f>
        <v>55673</v>
      </c>
      <c r="J93" s="396"/>
      <c r="K93" s="426"/>
      <c r="L93" s="396"/>
    </row>
    <row r="94" spans="1:12" s="244" customFormat="1" ht="20.25" customHeight="1" x14ac:dyDescent="0.2">
      <c r="A94" s="260"/>
      <c r="B94" s="374" t="s">
        <v>996</v>
      </c>
      <c r="C94" s="251" t="s">
        <v>638</v>
      </c>
      <c r="D94" s="252" t="s">
        <v>490</v>
      </c>
      <c r="E94" s="253">
        <v>0.1</v>
      </c>
      <c r="F94" s="249">
        <v>4</v>
      </c>
      <c r="G94" s="247" t="s">
        <v>446</v>
      </c>
      <c r="H94" s="249">
        <v>62270</v>
      </c>
      <c r="I94" s="214">
        <f>H94*(1-Содержание!$I$13)</f>
        <v>62270</v>
      </c>
      <c r="J94" s="396"/>
      <c r="K94" s="426"/>
      <c r="L94" s="396"/>
    </row>
    <row r="95" spans="1:12" s="244" customFormat="1" ht="21.75" customHeight="1" x14ac:dyDescent="0.2">
      <c r="A95" s="260"/>
      <c r="B95" s="374" t="s">
        <v>997</v>
      </c>
      <c r="C95" s="251" t="s">
        <v>478</v>
      </c>
      <c r="D95" s="252" t="s">
        <v>490</v>
      </c>
      <c r="E95" s="253">
        <v>0.1</v>
      </c>
      <c r="F95" s="249">
        <v>4</v>
      </c>
      <c r="G95" s="247" t="s">
        <v>446</v>
      </c>
      <c r="H95" s="249">
        <v>62533</v>
      </c>
      <c r="I95" s="214">
        <f>H95*(1-Содержание!$I$13)</f>
        <v>62533</v>
      </c>
      <c r="J95" s="396"/>
      <c r="K95" s="426"/>
      <c r="L95" s="396"/>
    </row>
    <row r="96" spans="1:12" s="244" customFormat="1" ht="21" customHeight="1" x14ac:dyDescent="0.2">
      <c r="A96" s="260"/>
      <c r="B96" s="374" t="s">
        <v>481</v>
      </c>
      <c r="C96" s="251" t="s">
        <v>642</v>
      </c>
      <c r="D96" s="252" t="s">
        <v>490</v>
      </c>
      <c r="E96" s="253">
        <v>0.1</v>
      </c>
      <c r="F96" s="249">
        <v>4</v>
      </c>
      <c r="G96" s="247" t="s">
        <v>447</v>
      </c>
      <c r="H96" s="249">
        <v>63457</v>
      </c>
      <c r="I96" s="214">
        <f>H96*(1-Содержание!$I$13)</f>
        <v>63457</v>
      </c>
      <c r="J96" s="396"/>
      <c r="K96" s="426"/>
      <c r="L96" s="396"/>
    </row>
    <row r="97" spans="1:12" s="244" customFormat="1" ht="20.25" customHeight="1" x14ac:dyDescent="0.2">
      <c r="A97" s="260"/>
      <c r="B97" s="374" t="s">
        <v>998</v>
      </c>
      <c r="C97" s="251" t="s">
        <v>643</v>
      </c>
      <c r="D97" s="252" t="s">
        <v>490</v>
      </c>
      <c r="E97" s="253">
        <v>0.15</v>
      </c>
      <c r="F97" s="249">
        <v>4</v>
      </c>
      <c r="G97" s="247" t="s">
        <v>646</v>
      </c>
      <c r="H97" s="249">
        <v>67943</v>
      </c>
      <c r="I97" s="214">
        <f>H97*(1-Содержание!$I$13)</f>
        <v>67943</v>
      </c>
      <c r="J97" s="396"/>
      <c r="K97" s="426"/>
      <c r="L97" s="396"/>
    </row>
    <row r="98" spans="1:12" s="244" customFormat="1" ht="21" customHeight="1" x14ac:dyDescent="0.2">
      <c r="A98" s="260"/>
      <c r="B98" s="374" t="s">
        <v>999</v>
      </c>
      <c r="C98" s="251" t="s">
        <v>644</v>
      </c>
      <c r="D98" s="252" t="s">
        <v>490</v>
      </c>
      <c r="E98" s="253">
        <v>0.15</v>
      </c>
      <c r="F98" s="249">
        <v>4</v>
      </c>
      <c r="G98" s="247" t="s">
        <v>646</v>
      </c>
      <c r="H98" s="249">
        <v>68207</v>
      </c>
      <c r="I98" s="214">
        <f>H98*(1-Содержание!$I$13)</f>
        <v>68207</v>
      </c>
      <c r="J98" s="396"/>
      <c r="K98" s="426"/>
      <c r="L98" s="396"/>
    </row>
    <row r="99" spans="1:12" s="244" customFormat="1" ht="20.25" customHeight="1" x14ac:dyDescent="0.2">
      <c r="A99" s="260"/>
      <c r="B99" s="374" t="s">
        <v>1000</v>
      </c>
      <c r="C99" s="251" t="s">
        <v>645</v>
      </c>
      <c r="D99" s="252" t="s">
        <v>490</v>
      </c>
      <c r="E99" s="253">
        <v>0.15</v>
      </c>
      <c r="F99" s="249">
        <v>4</v>
      </c>
      <c r="G99" s="247" t="s">
        <v>647</v>
      </c>
      <c r="H99" s="249">
        <v>72824</v>
      </c>
      <c r="I99" s="214">
        <f>H99*(1-Содержание!$I$13)</f>
        <v>72824</v>
      </c>
      <c r="J99" s="396"/>
      <c r="K99" s="426"/>
      <c r="L99" s="396"/>
    </row>
    <row r="100" spans="1:12" s="244" customFormat="1" ht="20.25" customHeight="1" x14ac:dyDescent="0.2">
      <c r="A100" s="261"/>
      <c r="B100" s="374" t="s">
        <v>507</v>
      </c>
      <c r="C100" s="251" t="s">
        <v>641</v>
      </c>
      <c r="D100" s="252" t="s">
        <v>506</v>
      </c>
      <c r="E100" s="253">
        <v>0.06</v>
      </c>
      <c r="F100" s="249">
        <v>3</v>
      </c>
      <c r="G100" s="247" t="s">
        <v>508</v>
      </c>
      <c r="H100" s="249">
        <v>77309</v>
      </c>
      <c r="I100" s="214">
        <f>H100*(1-Содержание!$I$13)</f>
        <v>77309</v>
      </c>
      <c r="J100" s="396"/>
      <c r="K100" s="426"/>
      <c r="L100" s="396"/>
    </row>
    <row r="101" spans="1:12" s="244" customFormat="1" ht="20.25" customHeight="1" x14ac:dyDescent="0.2">
      <c r="A101" s="164"/>
      <c r="B101" s="373"/>
      <c r="C101" s="164" t="s">
        <v>636</v>
      </c>
      <c r="D101" s="209"/>
      <c r="E101" s="209"/>
      <c r="F101" s="211"/>
      <c r="G101" s="209"/>
      <c r="H101" s="211"/>
      <c r="I101" s="211"/>
    </row>
    <row r="102" spans="1:12" s="244" customFormat="1" ht="21.6" customHeight="1" x14ac:dyDescent="0.2">
      <c r="A102" s="250" t="s">
        <v>180</v>
      </c>
      <c r="B102" s="370" t="s">
        <v>988</v>
      </c>
      <c r="C102" s="251" t="s">
        <v>181</v>
      </c>
      <c r="D102" s="247" t="s">
        <v>15</v>
      </c>
      <c r="E102" s="247">
        <v>0.87</v>
      </c>
      <c r="F102" s="249">
        <v>8</v>
      </c>
      <c r="G102" s="247" t="s">
        <v>182</v>
      </c>
      <c r="H102" s="249">
        <v>129685</v>
      </c>
      <c r="I102" s="214">
        <f>H102*(1-Содержание!$I$13)</f>
        <v>129685</v>
      </c>
      <c r="J102" s="396"/>
      <c r="K102" s="426"/>
      <c r="L102" s="396"/>
    </row>
    <row r="103" spans="1:12" s="244" customFormat="1" ht="21.6" customHeight="1" x14ac:dyDescent="0.2">
      <c r="A103" s="250"/>
      <c r="B103" s="370" t="s">
        <v>989</v>
      </c>
      <c r="C103" s="251" t="s">
        <v>178</v>
      </c>
      <c r="D103" s="247" t="s">
        <v>15</v>
      </c>
      <c r="E103" s="247">
        <v>0.87</v>
      </c>
      <c r="F103" s="249">
        <v>8</v>
      </c>
      <c r="G103" s="247" t="s">
        <v>179</v>
      </c>
      <c r="H103" s="249">
        <v>121241</v>
      </c>
      <c r="I103" s="214">
        <f>H103*(1-Содержание!$I$13)</f>
        <v>121241</v>
      </c>
      <c r="J103" s="396"/>
      <c r="K103" s="426"/>
      <c r="L103" s="396"/>
    </row>
    <row r="104" spans="1:12" s="244" customFormat="1" ht="21" customHeight="1" x14ac:dyDescent="0.2">
      <c r="A104" s="250"/>
      <c r="B104" s="370" t="s">
        <v>990</v>
      </c>
      <c r="C104" s="251" t="s">
        <v>183</v>
      </c>
      <c r="D104" s="247" t="s">
        <v>15</v>
      </c>
      <c r="E104" s="247">
        <v>0.87</v>
      </c>
      <c r="F104" s="249">
        <v>8</v>
      </c>
      <c r="G104" s="247" t="s">
        <v>179</v>
      </c>
      <c r="H104" s="249">
        <v>125727</v>
      </c>
      <c r="I104" s="214">
        <f>H104*(1-Содержание!$I$13)</f>
        <v>125727</v>
      </c>
      <c r="J104" s="396"/>
      <c r="K104" s="426"/>
      <c r="L104" s="396"/>
    </row>
    <row r="105" spans="1:12" s="244" customFormat="1" ht="21" customHeight="1" x14ac:dyDescent="0.2">
      <c r="A105" s="250"/>
      <c r="B105" s="370" t="s">
        <v>991</v>
      </c>
      <c r="C105" s="251" t="s">
        <v>184</v>
      </c>
      <c r="D105" s="247" t="s">
        <v>15</v>
      </c>
      <c r="E105" s="247">
        <v>0.87</v>
      </c>
      <c r="F105" s="249">
        <v>8</v>
      </c>
      <c r="G105" s="247" t="s">
        <v>179</v>
      </c>
      <c r="H105" s="249">
        <v>128893</v>
      </c>
      <c r="I105" s="214">
        <f>H105*(1-Содержание!$I$13)</f>
        <v>128893</v>
      </c>
      <c r="J105" s="396"/>
      <c r="K105" s="426"/>
      <c r="L105" s="396"/>
    </row>
    <row r="106" spans="1:12" s="244" customFormat="1" ht="21" customHeight="1" x14ac:dyDescent="0.2">
      <c r="A106" s="250"/>
      <c r="B106" s="370" t="s">
        <v>992</v>
      </c>
      <c r="C106" s="251" t="s">
        <v>185</v>
      </c>
      <c r="D106" s="252" t="s">
        <v>490</v>
      </c>
      <c r="E106" s="253">
        <v>0.87</v>
      </c>
      <c r="F106" s="249">
        <v>8</v>
      </c>
      <c r="G106" s="247" t="s">
        <v>179</v>
      </c>
      <c r="H106" s="249">
        <v>138523</v>
      </c>
      <c r="I106" s="214">
        <f>H106*(1-Содержание!$I$13)</f>
        <v>138523</v>
      </c>
      <c r="J106" s="396"/>
      <c r="K106" s="426"/>
      <c r="L106" s="396"/>
    </row>
    <row r="107" spans="1:12" s="244" customFormat="1" ht="21.95" customHeight="1" x14ac:dyDescent="0.2">
      <c r="A107" s="250"/>
      <c r="B107" s="370" t="s">
        <v>993</v>
      </c>
      <c r="C107" s="251" t="s">
        <v>186</v>
      </c>
      <c r="D107" s="252" t="s">
        <v>490</v>
      </c>
      <c r="E107" s="253">
        <v>0.87</v>
      </c>
      <c r="F107" s="249">
        <v>8</v>
      </c>
      <c r="G107" s="247" t="s">
        <v>182</v>
      </c>
      <c r="H107" s="249">
        <v>146308</v>
      </c>
      <c r="I107" s="214">
        <f>H107*(1-Содержание!$I$13)</f>
        <v>146308</v>
      </c>
      <c r="J107" s="396"/>
      <c r="K107" s="426"/>
      <c r="L107" s="396"/>
    </row>
    <row r="108" spans="1:12" s="244" customFormat="1" ht="21.95" customHeight="1" x14ac:dyDescent="0.2">
      <c r="A108" s="250"/>
      <c r="B108" s="370" t="s">
        <v>994</v>
      </c>
      <c r="C108" s="251" t="s">
        <v>635</v>
      </c>
      <c r="D108" s="252" t="s">
        <v>490</v>
      </c>
      <c r="E108" s="253">
        <v>0.87</v>
      </c>
      <c r="F108" s="249">
        <v>8</v>
      </c>
      <c r="G108" s="247" t="s">
        <v>179</v>
      </c>
      <c r="H108" s="249">
        <v>147494</v>
      </c>
      <c r="I108" s="214">
        <f>H108*(1-Содержание!$I$13)</f>
        <v>147494</v>
      </c>
      <c r="J108" s="396"/>
      <c r="K108" s="426"/>
      <c r="L108" s="396"/>
    </row>
    <row r="109" spans="1:12" s="244" customFormat="1" ht="16.149999999999999" customHeight="1" x14ac:dyDescent="0.2">
      <c r="A109" s="164"/>
      <c r="B109" s="373"/>
      <c r="C109" s="164" t="s">
        <v>632</v>
      </c>
      <c r="D109" s="209"/>
      <c r="E109" s="209"/>
      <c r="F109" s="211"/>
      <c r="G109" s="209"/>
      <c r="H109" s="211"/>
      <c r="I109" s="211"/>
    </row>
    <row r="110" spans="1:12" s="244" customFormat="1" ht="21" customHeight="1" x14ac:dyDescent="0.2">
      <c r="A110" s="245"/>
      <c r="B110" s="370" t="s">
        <v>987</v>
      </c>
      <c r="C110" s="246" t="s">
        <v>649</v>
      </c>
      <c r="D110" s="247" t="s">
        <v>15</v>
      </c>
      <c r="E110" s="247">
        <v>1.5</v>
      </c>
      <c r="F110" s="248">
        <v>8</v>
      </c>
      <c r="G110" s="248" t="s">
        <v>342</v>
      </c>
      <c r="H110" s="249">
        <v>179308</v>
      </c>
      <c r="I110" s="214">
        <f>H110*(1-Содержание!$I$13)</f>
        <v>179308</v>
      </c>
      <c r="J110" s="396"/>
      <c r="K110" s="426"/>
      <c r="L110" s="396"/>
    </row>
    <row r="111" spans="1:12" ht="21" customHeight="1" x14ac:dyDescent="0.25">
      <c r="A111" s="262"/>
      <c r="B111" s="373"/>
      <c r="C111" s="263" t="s">
        <v>633</v>
      </c>
      <c r="D111" s="209"/>
      <c r="E111" s="209"/>
      <c r="F111" s="211"/>
      <c r="G111" s="209"/>
      <c r="H111" s="211"/>
      <c r="I111" s="211"/>
      <c r="L111" s="200"/>
    </row>
    <row r="112" spans="1:12" ht="21" customHeight="1" x14ac:dyDescent="0.25">
      <c r="A112" s="212"/>
      <c r="B112" s="370" t="s">
        <v>345</v>
      </c>
      <c r="C112" s="264" t="s">
        <v>199</v>
      </c>
      <c r="D112" s="265"/>
      <c r="E112" s="213"/>
      <c r="F112" s="266"/>
      <c r="G112" s="265"/>
      <c r="H112" s="214">
        <v>1901</v>
      </c>
      <c r="I112" s="214">
        <f>H112*(1-Содержание!$I$13)</f>
        <v>1901</v>
      </c>
      <c r="J112" s="396"/>
      <c r="K112" s="426"/>
      <c r="L112" s="396"/>
    </row>
    <row r="113" spans="1:56" ht="21" customHeight="1" x14ac:dyDescent="0.25">
      <c r="A113" s="267" t="s">
        <v>200</v>
      </c>
      <c r="B113" s="370" t="s">
        <v>346</v>
      </c>
      <c r="C113" s="223" t="s">
        <v>201</v>
      </c>
      <c r="D113" s="224"/>
      <c r="E113" s="216"/>
      <c r="F113" s="220"/>
      <c r="G113" s="224"/>
      <c r="H113" s="222">
        <v>1342</v>
      </c>
      <c r="I113" s="214">
        <f>H113*(1-Содержание!$I$13)</f>
        <v>1342</v>
      </c>
      <c r="J113" s="396"/>
      <c r="K113" s="426"/>
      <c r="L113" s="396"/>
    </row>
    <row r="114" spans="1:56" ht="30.75" customHeight="1" x14ac:dyDescent="0.25">
      <c r="A114" s="226"/>
      <c r="B114" s="370" t="s">
        <v>347</v>
      </c>
      <c r="C114" s="223" t="s">
        <v>202</v>
      </c>
      <c r="D114" s="224"/>
      <c r="E114" s="224"/>
      <c r="F114" s="220"/>
      <c r="G114" s="224"/>
      <c r="H114" s="222">
        <v>1403</v>
      </c>
      <c r="I114" s="214">
        <f>H114*(1-Содержание!$I$13)</f>
        <v>1403</v>
      </c>
      <c r="J114" s="396"/>
      <c r="K114" s="426"/>
      <c r="L114" s="396"/>
    </row>
    <row r="115" spans="1:56" ht="21" customHeight="1" x14ac:dyDescent="0.25">
      <c r="A115" s="226"/>
      <c r="B115" s="370" t="s">
        <v>347</v>
      </c>
      <c r="C115" s="268" t="s">
        <v>203</v>
      </c>
      <c r="D115" s="269"/>
      <c r="E115" s="269"/>
      <c r="F115" s="269"/>
      <c r="G115" s="269"/>
      <c r="H115" s="222">
        <v>1403</v>
      </c>
      <c r="I115" s="214">
        <f>H115*(1-Содержание!$I$13)</f>
        <v>1403</v>
      </c>
      <c r="J115" s="396"/>
      <c r="K115" s="426"/>
      <c r="L115" s="396"/>
    </row>
    <row r="116" spans="1:56" ht="21" customHeight="1" x14ac:dyDescent="0.25">
      <c r="A116" s="212"/>
      <c r="B116" s="370" t="s">
        <v>348</v>
      </c>
      <c r="C116" s="270" t="s">
        <v>204</v>
      </c>
      <c r="D116" s="271"/>
      <c r="E116" s="271"/>
      <c r="F116" s="271"/>
      <c r="G116" s="271"/>
      <c r="H116" s="222">
        <v>1718</v>
      </c>
      <c r="I116" s="214">
        <f>H116*(1-Содержание!$I$13)</f>
        <v>1718</v>
      </c>
      <c r="J116" s="396"/>
      <c r="K116" s="426"/>
      <c r="L116" s="396"/>
    </row>
    <row r="117" spans="1:56" ht="21" customHeight="1" x14ac:dyDescent="0.25">
      <c r="A117" s="272"/>
      <c r="B117" s="370" t="s">
        <v>391</v>
      </c>
      <c r="C117" s="273" t="s">
        <v>392</v>
      </c>
      <c r="D117" s="274"/>
      <c r="E117" s="274"/>
      <c r="F117" s="274"/>
      <c r="G117" s="274"/>
      <c r="H117" s="222">
        <v>8154</v>
      </c>
      <c r="I117" s="214">
        <f>H117*(1-Содержание!$I$13)</f>
        <v>8154</v>
      </c>
      <c r="J117" s="396"/>
      <c r="K117" s="426"/>
      <c r="L117" s="396"/>
    </row>
    <row r="118" spans="1:56" ht="21" customHeight="1" x14ac:dyDescent="0.25">
      <c r="A118" s="212"/>
      <c r="B118" s="370" t="s">
        <v>393</v>
      </c>
      <c r="C118" s="273" t="s">
        <v>394</v>
      </c>
      <c r="D118" s="274"/>
      <c r="E118" s="274"/>
      <c r="F118" s="274"/>
      <c r="G118" s="274"/>
      <c r="H118" s="230">
        <v>10350</v>
      </c>
      <c r="I118" s="214">
        <f>H118*(1-Содержание!$I$13)</f>
        <v>10350</v>
      </c>
      <c r="J118" s="396"/>
      <c r="K118" s="426"/>
      <c r="L118" s="396"/>
    </row>
    <row r="119" spans="1:56" s="279" customFormat="1" ht="21" customHeight="1" x14ac:dyDescent="0.2">
      <c r="A119" s="275"/>
      <c r="B119" s="375"/>
      <c r="C119" s="276" t="s">
        <v>634</v>
      </c>
      <c r="D119" s="277"/>
      <c r="E119" s="277"/>
      <c r="F119" s="277"/>
      <c r="G119" s="277"/>
      <c r="H119" s="278"/>
      <c r="I119" s="211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</row>
    <row r="120" spans="1:56" ht="25.5" x14ac:dyDescent="0.2">
      <c r="A120" s="444"/>
      <c r="B120" s="370" t="s">
        <v>1001</v>
      </c>
      <c r="C120" s="280" t="s">
        <v>205</v>
      </c>
      <c r="D120" s="216"/>
      <c r="E120" s="216"/>
      <c r="F120" s="222"/>
      <c r="G120" s="216"/>
      <c r="H120" s="222">
        <v>3640</v>
      </c>
      <c r="I120" s="214">
        <f>H120*(1-Содержание!$I$13)</f>
        <v>3640</v>
      </c>
      <c r="J120" s="396"/>
      <c r="K120" s="426"/>
      <c r="L120" s="396"/>
    </row>
    <row r="121" spans="1:56" ht="27.75" customHeight="1" x14ac:dyDescent="0.2">
      <c r="A121" s="444"/>
      <c r="B121" s="370" t="s">
        <v>1002</v>
      </c>
      <c r="C121" s="280" t="s">
        <v>206</v>
      </c>
      <c r="D121" s="246"/>
      <c r="E121" s="246"/>
      <c r="F121" s="246"/>
      <c r="G121" s="246"/>
      <c r="H121" s="222">
        <v>5327</v>
      </c>
      <c r="I121" s="214">
        <f>H121*(1-Содержание!$I$13)</f>
        <v>5327</v>
      </c>
      <c r="J121" s="396"/>
      <c r="K121" s="426"/>
      <c r="L121" s="396"/>
    </row>
    <row r="122" spans="1:56" ht="30" customHeight="1" x14ac:dyDescent="0.2">
      <c r="A122" s="444"/>
      <c r="B122" s="370" t="s">
        <v>207</v>
      </c>
      <c r="C122" s="280" t="s">
        <v>208</v>
      </c>
      <c r="D122" s="246"/>
      <c r="E122" s="246"/>
      <c r="F122" s="246"/>
      <c r="G122" s="246"/>
      <c r="H122" s="222">
        <v>3040</v>
      </c>
      <c r="I122" s="214">
        <f>H122*(1-Содержание!$I$13)</f>
        <v>3040</v>
      </c>
      <c r="J122" s="396"/>
      <c r="K122" s="426"/>
      <c r="L122" s="396"/>
    </row>
    <row r="123" spans="1:56" ht="21" customHeight="1" x14ac:dyDescent="0.2">
      <c r="A123" s="444"/>
      <c r="B123" s="370" t="s">
        <v>355</v>
      </c>
      <c r="C123" s="280" t="s">
        <v>356</v>
      </c>
      <c r="D123" s="246"/>
      <c r="E123" s="246"/>
      <c r="F123" s="246"/>
      <c r="G123" s="246"/>
      <c r="H123" s="222">
        <v>3111</v>
      </c>
      <c r="I123" s="214">
        <f>H123*(1-Содержание!$I$13)</f>
        <v>3111</v>
      </c>
      <c r="J123" s="396"/>
      <c r="K123" s="426"/>
      <c r="L123" s="396"/>
    </row>
    <row r="124" spans="1:56" ht="21" customHeight="1" x14ac:dyDescent="0.2">
      <c r="A124" s="444"/>
      <c r="B124" s="370" t="s">
        <v>357</v>
      </c>
      <c r="C124" s="280" t="s">
        <v>358</v>
      </c>
      <c r="D124" s="246"/>
      <c r="E124" s="246"/>
      <c r="F124" s="246"/>
      <c r="G124" s="246"/>
      <c r="H124" s="222">
        <v>2704</v>
      </c>
      <c r="I124" s="214">
        <f>H124*(1-Содержание!$I$13)</f>
        <v>2704</v>
      </c>
      <c r="J124" s="396"/>
      <c r="K124" s="426"/>
      <c r="L124" s="396"/>
    </row>
    <row r="125" spans="1:56" ht="20.25" customHeight="1" x14ac:dyDescent="0.2">
      <c r="A125" s="444"/>
      <c r="B125" s="370" t="s">
        <v>359</v>
      </c>
      <c r="C125" s="215" t="s">
        <v>360</v>
      </c>
      <c r="D125" s="265"/>
      <c r="E125" s="265"/>
      <c r="F125" s="266"/>
      <c r="G125" s="265"/>
      <c r="H125" s="214">
        <v>5063</v>
      </c>
      <c r="I125" s="214">
        <f>H125*(1-Содержание!$I$13)</f>
        <v>5063</v>
      </c>
      <c r="J125" s="396"/>
      <c r="K125" s="426"/>
      <c r="L125" s="396"/>
    </row>
    <row r="126" spans="1:56" ht="21" customHeight="1" x14ac:dyDescent="0.2">
      <c r="A126" s="444"/>
      <c r="B126" s="370" t="s">
        <v>324</v>
      </c>
      <c r="C126" s="281" t="s">
        <v>325</v>
      </c>
      <c r="D126" s="281"/>
      <c r="E126" s="281"/>
      <c r="F126" s="281"/>
      <c r="G126" s="281" t="s">
        <v>326</v>
      </c>
      <c r="H126" s="222">
        <v>31</v>
      </c>
      <c r="I126" s="214">
        <f>H126*(1-Содержание!$I$13)</f>
        <v>31</v>
      </c>
      <c r="J126" s="396"/>
      <c r="K126" s="426"/>
      <c r="L126" s="396"/>
    </row>
    <row r="127" spans="1:56" s="244" customFormat="1" ht="20.25" customHeight="1" x14ac:dyDescent="0.2">
      <c r="A127" s="164"/>
      <c r="B127" s="373"/>
      <c r="C127" s="243" t="s">
        <v>648</v>
      </c>
      <c r="D127" s="209"/>
      <c r="E127" s="209"/>
      <c r="F127" s="211"/>
      <c r="G127" s="209"/>
      <c r="H127" s="211"/>
      <c r="I127" s="211"/>
    </row>
    <row r="128" spans="1:56" s="244" customFormat="1" ht="26.25" customHeight="1" x14ac:dyDescent="0.2">
      <c r="A128" s="282"/>
      <c r="B128" s="370" t="s">
        <v>187</v>
      </c>
      <c r="C128" s="280" t="s">
        <v>188</v>
      </c>
      <c r="D128" s="281"/>
      <c r="E128" s="281"/>
      <c r="F128" s="281"/>
      <c r="G128" s="281"/>
      <c r="H128" s="283">
        <v>2674</v>
      </c>
      <c r="I128" s="214">
        <f>H128*(1-Содержание!$I$13)</f>
        <v>2674</v>
      </c>
      <c r="J128" s="396"/>
      <c r="K128" s="426"/>
      <c r="L128" s="396"/>
    </row>
    <row r="129" spans="1:12" s="244" customFormat="1" ht="21" customHeight="1" x14ac:dyDescent="0.2">
      <c r="A129" s="284"/>
      <c r="B129" s="370" t="s">
        <v>361</v>
      </c>
      <c r="C129" s="280" t="s">
        <v>362</v>
      </c>
      <c r="D129" s="281"/>
      <c r="E129" s="281"/>
      <c r="F129" s="281"/>
      <c r="G129" s="281"/>
      <c r="H129" s="283">
        <v>2755</v>
      </c>
      <c r="I129" s="214">
        <f>H129*(1-Содержание!$I$13)</f>
        <v>2755</v>
      </c>
      <c r="J129" s="396"/>
      <c r="K129" s="426"/>
      <c r="L129" s="396"/>
    </row>
    <row r="130" spans="1:12" s="244" customFormat="1" ht="28.5" customHeight="1" x14ac:dyDescent="0.2">
      <c r="A130" s="284"/>
      <c r="B130" s="370" t="s">
        <v>189</v>
      </c>
      <c r="C130" s="285" t="s">
        <v>190</v>
      </c>
      <c r="D130" s="281"/>
      <c r="E130" s="281"/>
      <c r="F130" s="281"/>
      <c r="G130" s="281"/>
      <c r="H130" s="283">
        <v>1983</v>
      </c>
      <c r="I130" s="214">
        <f>H130*(1-Содержание!$I$13)</f>
        <v>1983</v>
      </c>
      <c r="J130" s="396"/>
      <c r="K130" s="426"/>
      <c r="L130" s="396"/>
    </row>
    <row r="131" spans="1:12" s="244" customFormat="1" ht="21" customHeight="1" x14ac:dyDescent="0.2">
      <c r="A131" s="284"/>
      <c r="B131" s="370" t="s">
        <v>191</v>
      </c>
      <c r="C131" s="281" t="s">
        <v>192</v>
      </c>
      <c r="D131" s="281"/>
      <c r="E131" s="281"/>
      <c r="F131" s="281"/>
      <c r="G131" s="281"/>
      <c r="H131" s="283">
        <v>1647</v>
      </c>
      <c r="I131" s="214">
        <f>H131*(1-Содержание!$I$13)</f>
        <v>1647</v>
      </c>
      <c r="J131" s="396"/>
      <c r="K131" s="426"/>
      <c r="L131" s="396"/>
    </row>
    <row r="132" spans="1:12" s="244" customFormat="1" ht="21" customHeight="1" x14ac:dyDescent="0.2">
      <c r="A132" s="286"/>
      <c r="B132" s="370" t="s">
        <v>324</v>
      </c>
      <c r="C132" s="281" t="s">
        <v>325</v>
      </c>
      <c r="D132" s="281"/>
      <c r="E132" s="281"/>
      <c r="F132" s="281"/>
      <c r="G132" s="281" t="s">
        <v>326</v>
      </c>
      <c r="H132" s="283">
        <v>31</v>
      </c>
      <c r="I132" s="214">
        <f>H132*(1-Содержание!$I$13)</f>
        <v>31</v>
      </c>
      <c r="J132" s="396"/>
      <c r="K132" s="426"/>
      <c r="L132" s="396"/>
    </row>
    <row r="133" spans="1:12" x14ac:dyDescent="0.2">
      <c r="A133" s="287"/>
      <c r="B133" s="288"/>
      <c r="C133" s="287"/>
      <c r="D133" s="287"/>
      <c r="E133" s="287"/>
      <c r="F133" s="287"/>
      <c r="G133" s="287"/>
      <c r="H133" s="287"/>
      <c r="I133" s="287"/>
    </row>
    <row r="134" spans="1:12" x14ac:dyDescent="0.2">
      <c r="A134" s="287"/>
      <c r="B134" s="288"/>
      <c r="C134" s="287"/>
      <c r="D134" s="287"/>
      <c r="E134" s="287"/>
      <c r="F134" s="287"/>
      <c r="G134" s="287"/>
      <c r="H134" s="287"/>
      <c r="I134" s="287"/>
    </row>
    <row r="135" spans="1:12" x14ac:dyDescent="0.2">
      <c r="A135" s="287"/>
      <c r="B135" s="288"/>
      <c r="C135" s="287"/>
      <c r="D135" s="287"/>
      <c r="E135" s="287"/>
      <c r="F135" s="287"/>
      <c r="G135" s="287"/>
      <c r="H135" s="287"/>
      <c r="I135" s="287"/>
    </row>
    <row r="136" spans="1:12" x14ac:dyDescent="0.2">
      <c r="C136" s="287"/>
      <c r="D136" s="287"/>
      <c r="E136" s="287"/>
      <c r="F136" s="287"/>
      <c r="G136" s="287"/>
      <c r="H136" s="287"/>
      <c r="I136" s="287"/>
    </row>
    <row r="137" spans="1:12" x14ac:dyDescent="0.2">
      <c r="C137" s="287"/>
      <c r="D137" s="287"/>
      <c r="E137" s="287"/>
      <c r="F137" s="287"/>
      <c r="G137" s="287"/>
      <c r="H137" s="287"/>
      <c r="I137" s="287"/>
    </row>
    <row r="138" spans="1:12" x14ac:dyDescent="0.2">
      <c r="C138" s="287"/>
      <c r="D138" s="287"/>
      <c r="E138" s="287"/>
      <c r="F138" s="287"/>
      <c r="G138" s="287"/>
      <c r="H138" s="287"/>
      <c r="I138" s="287"/>
    </row>
    <row r="139" spans="1:12" x14ac:dyDescent="0.2">
      <c r="C139" s="287"/>
      <c r="D139" s="287"/>
      <c r="E139" s="287"/>
      <c r="F139" s="287"/>
      <c r="G139" s="287"/>
      <c r="H139" s="287"/>
      <c r="I139" s="287"/>
    </row>
    <row r="140" spans="1:12" x14ac:dyDescent="0.2">
      <c r="C140" s="287"/>
      <c r="D140" s="287"/>
      <c r="E140" s="287"/>
      <c r="F140" s="287"/>
      <c r="G140" s="287"/>
      <c r="H140" s="287"/>
      <c r="I140" s="287"/>
    </row>
    <row r="141" spans="1:12" x14ac:dyDescent="0.2">
      <c r="C141" s="287"/>
      <c r="D141" s="287"/>
      <c r="E141" s="287"/>
      <c r="F141" s="287"/>
      <c r="G141" s="287"/>
      <c r="H141" s="287"/>
      <c r="I141" s="287"/>
    </row>
    <row r="142" spans="1:12" x14ac:dyDescent="0.2">
      <c r="C142" s="287"/>
      <c r="D142" s="287"/>
      <c r="E142" s="287"/>
      <c r="F142" s="287"/>
      <c r="G142" s="287"/>
      <c r="H142" s="287"/>
      <c r="I142" s="287"/>
    </row>
    <row r="143" spans="1:12" x14ac:dyDescent="0.2">
      <c r="C143" s="287"/>
      <c r="D143" s="287"/>
      <c r="E143" s="287"/>
      <c r="F143" s="287"/>
      <c r="G143" s="287"/>
      <c r="H143" s="287"/>
      <c r="I143" s="287"/>
    </row>
  </sheetData>
  <sheetProtection selectLockedCells="1" selectUnlockedCells="1"/>
  <customSheetViews>
    <customSheetView guid="{8281D4C6-054E-4A91-994E-490F6F207C27}" scale="80" showPageBreaks="1" fitToPage="1" printArea="1">
      <pane ySplit="5" topLeftCell="A6" activePane="bottomLeft" state="frozen"/>
      <selection pane="bottomLeft" activeCell="C16" sqref="C16"/>
      <rowBreaks count="2" manualBreakCount="2">
        <brk id="110" max="8" man="1"/>
        <brk id="117" max="8" man="1"/>
      </rowBreaks>
      <pageMargins left="0.74791666666666667" right="0.55138888888888893" top="0.39374999999999999" bottom="0.39374999999999999" header="0.51180555555555551" footer="0.51180555555555551"/>
      <pageSetup paperSize="9" scale="43" firstPageNumber="0" fitToHeight="0" orientation="portrait" r:id="rId1"/>
      <headerFooter alignWithMargins="0"/>
    </customSheetView>
    <customSheetView guid="{3C2A58F4-3747-4C43-A06A-2CF3693DFAB9}" scale="80" showPageBreaks="1" fitToPage="1" printArea="1">
      <pane ySplit="5" topLeftCell="A66" activePane="bottomLeft" state="frozen"/>
      <selection pane="bottomLeft" activeCell="B77" sqref="B77"/>
      <rowBreaks count="2" manualBreakCount="2">
        <brk id="110" max="8" man="1"/>
        <brk id="117" max="8" man="1"/>
      </rowBreaks>
      <pageMargins left="0.74791666666666667" right="0.55138888888888893" top="0.39374999999999999" bottom="0.39374999999999999" header="0.51180555555555551" footer="0.51180555555555551"/>
      <pageSetup paperSize="9" scale="43" firstPageNumber="0" fitToHeight="0" orientation="portrait" r:id="rId2"/>
      <headerFooter alignWithMargins="0"/>
    </customSheetView>
    <customSheetView guid="{FCAC9C19-06EB-4A2D-B4A9-361FB05F735A}" scale="80" showPageBreaks="1" fitToPage="1" printArea="1">
      <pane ySplit="5" topLeftCell="A6" activePane="bottomLeft" state="frozen"/>
      <selection pane="bottomLeft" activeCell="I23" sqref="A23:I33"/>
      <rowBreaks count="2" manualBreakCount="2">
        <brk id="111" max="8" man="1"/>
        <brk id="118" max="8" man="1"/>
      </rowBreaks>
      <pageMargins left="0.74791666666666667" right="0.55138888888888893" top="0.39374999999999999" bottom="0.39374999999999999" header="0.51180555555555551" footer="0.51180555555555551"/>
      <pageSetup paperSize="9" scale="43" firstPageNumber="0" fitToHeight="0" orientation="portrait" r:id="rId3"/>
      <headerFooter alignWithMargins="0"/>
    </customSheetView>
  </customSheetViews>
  <mergeCells count="4">
    <mergeCell ref="B1:I1"/>
    <mergeCell ref="B2:I2"/>
    <mergeCell ref="B3:I3"/>
    <mergeCell ref="A120:A126"/>
  </mergeCells>
  <pageMargins left="0.74791666666666667" right="0.55138888888888893" top="0.39374999999999999" bottom="0.39374999999999999" header="0.51180555555555551" footer="0.51180555555555551"/>
  <pageSetup paperSize="9" scale="43" firstPageNumber="0" fitToHeight="0" orientation="portrait" r:id="rId4"/>
  <headerFooter alignWithMargins="0"/>
  <rowBreaks count="2" manualBreakCount="2">
    <brk id="111" max="8" man="1"/>
    <brk id="118" max="8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9"/>
  <sheetViews>
    <sheetView zoomScale="80" zoomScaleNormal="80" zoomScaleSheetLayoutView="100" workbookViewId="0">
      <pane ySplit="5" topLeftCell="A18" activePane="bottomLeft" state="frozen"/>
      <selection pane="bottomLeft" activeCell="J2" sqref="J2"/>
    </sheetView>
  </sheetViews>
  <sheetFormatPr defaultColWidth="9.28515625" defaultRowHeight="12.75" x14ac:dyDescent="0.2"/>
  <cols>
    <col min="1" max="1" width="27" style="200" customWidth="1"/>
    <col min="2" max="2" width="17.7109375" style="420" customWidth="1"/>
    <col min="3" max="3" width="56.85546875" style="200" customWidth="1"/>
    <col min="4" max="4" width="18" style="200" customWidth="1"/>
    <col min="5" max="5" width="17.5703125" style="200" customWidth="1"/>
    <col min="6" max="6" width="9.42578125" style="200" customWidth="1"/>
    <col min="7" max="7" width="19.7109375" style="200" customWidth="1"/>
    <col min="8" max="8" width="18.140625" style="200" customWidth="1"/>
    <col min="9" max="9" width="18.85546875" style="200" customWidth="1"/>
    <col min="10" max="10" width="16.28515625" style="200" customWidth="1"/>
    <col min="11" max="11" width="15.140625" style="200" customWidth="1"/>
    <col min="12" max="12" width="14.85546875" style="201" customWidth="1"/>
    <col min="13" max="13" width="16.140625" style="200" customWidth="1"/>
    <col min="14" max="14" width="18.140625" style="200" customWidth="1"/>
    <col min="15" max="15" width="12.7109375" style="200" customWidth="1"/>
    <col min="16" max="16384" width="9.28515625" style="200"/>
  </cols>
  <sheetData>
    <row r="1" spans="1:13" ht="18" customHeight="1" x14ac:dyDescent="0.3">
      <c r="A1" s="199"/>
      <c r="B1" s="441" t="s">
        <v>554</v>
      </c>
      <c r="C1" s="441"/>
      <c r="D1" s="441"/>
      <c r="E1" s="441"/>
      <c r="F1" s="441"/>
      <c r="G1" s="441"/>
      <c r="H1" s="441"/>
      <c r="I1" s="441"/>
      <c r="M1" s="202"/>
    </row>
    <row r="2" spans="1:13" ht="17.25" customHeight="1" x14ac:dyDescent="0.3">
      <c r="A2" s="203"/>
      <c r="B2" s="442" t="s">
        <v>552</v>
      </c>
      <c r="C2" s="442"/>
      <c r="D2" s="442"/>
      <c r="E2" s="442"/>
      <c r="F2" s="442"/>
      <c r="G2" s="442"/>
      <c r="H2" s="442"/>
      <c r="I2" s="442"/>
    </row>
    <row r="3" spans="1:13" ht="17.25" customHeight="1" x14ac:dyDescent="0.3">
      <c r="A3" s="203"/>
      <c r="B3" s="443" t="s">
        <v>553</v>
      </c>
      <c r="C3" s="443"/>
      <c r="D3" s="443"/>
      <c r="E3" s="443"/>
      <c r="F3" s="443"/>
      <c r="G3" s="443"/>
      <c r="H3" s="443"/>
      <c r="I3" s="443"/>
    </row>
    <row r="4" spans="1:13" s="205" customFormat="1" ht="11.45" customHeight="1" x14ac:dyDescent="0.3">
      <c r="A4" s="147"/>
      <c r="B4" s="204"/>
      <c r="C4" s="204"/>
      <c r="D4" s="204"/>
      <c r="E4" s="204"/>
      <c r="F4" s="204"/>
      <c r="G4" s="204"/>
      <c r="H4" s="204"/>
      <c r="I4" s="204"/>
      <c r="L4" s="206"/>
    </row>
    <row r="5" spans="1:13" ht="37.5" customHeight="1" x14ac:dyDescent="0.2">
      <c r="A5" s="176" t="s">
        <v>631</v>
      </c>
      <c r="B5" s="176" t="s">
        <v>8</v>
      </c>
      <c r="C5" s="149" t="s">
        <v>9</v>
      </c>
      <c r="D5" s="149" t="s">
        <v>556</v>
      </c>
      <c r="E5" s="149" t="s">
        <v>1497</v>
      </c>
      <c r="F5" s="149" t="s">
        <v>177</v>
      </c>
      <c r="G5" s="149" t="s">
        <v>193</v>
      </c>
      <c r="H5" s="177" t="s">
        <v>12</v>
      </c>
      <c r="I5" s="207" t="str">
        <f>CONCATENATE("Цена со скидкой ",$M$1*100,"% с НДС, руб.")</f>
        <v>Цена со скидкой 0% с НДС, руб.</v>
      </c>
      <c r="L5" s="200"/>
    </row>
    <row r="6" spans="1:13" ht="21" customHeight="1" x14ac:dyDescent="0.2">
      <c r="A6" s="164" t="s">
        <v>1045</v>
      </c>
      <c r="B6" s="179"/>
      <c r="C6" s="164" t="s">
        <v>1482</v>
      </c>
      <c r="D6" s="208"/>
      <c r="E6" s="209"/>
      <c r="F6" s="179"/>
      <c r="G6" s="179"/>
      <c r="H6" s="210"/>
      <c r="I6" s="211"/>
      <c r="L6" s="200"/>
    </row>
    <row r="7" spans="1:13" ht="21.75" customHeight="1" x14ac:dyDescent="0.2">
      <c r="A7" s="316"/>
      <c r="B7" s="370"/>
      <c r="C7" s="151" t="s">
        <v>1491</v>
      </c>
      <c r="D7" s="394" t="s">
        <v>1495</v>
      </c>
      <c r="E7" s="216" t="s">
        <v>1498</v>
      </c>
      <c r="F7" s="312">
        <v>3</v>
      </c>
      <c r="G7" s="233" t="s">
        <v>383</v>
      </c>
      <c r="H7" s="397">
        <v>52867</v>
      </c>
      <c r="I7" s="214">
        <f>H7*(1-Содержание!$I$13)</f>
        <v>52867</v>
      </c>
      <c r="J7" s="396"/>
      <c r="K7" s="426"/>
      <c r="L7" s="396"/>
    </row>
    <row r="8" spans="1:13" ht="21" customHeight="1" x14ac:dyDescent="0.25">
      <c r="A8" s="290"/>
      <c r="B8" s="370"/>
      <c r="C8" s="151" t="s">
        <v>1492</v>
      </c>
      <c r="D8" s="394" t="s">
        <v>1495</v>
      </c>
      <c r="E8" s="216" t="s">
        <v>1498</v>
      </c>
      <c r="F8" s="214">
        <v>4</v>
      </c>
      <c r="G8" s="213" t="s">
        <v>446</v>
      </c>
      <c r="H8" s="397">
        <v>61000</v>
      </c>
      <c r="I8" s="214">
        <f>H8*(1-Содержание!$I$13)</f>
        <v>61000</v>
      </c>
      <c r="J8" s="396"/>
      <c r="K8" s="426"/>
      <c r="L8" s="396"/>
    </row>
    <row r="9" spans="1:13" ht="21" customHeight="1" x14ac:dyDescent="0.25">
      <c r="A9" s="290"/>
      <c r="B9" s="370" t="s">
        <v>1516</v>
      </c>
      <c r="C9" s="151" t="s">
        <v>1493</v>
      </c>
      <c r="D9" s="394" t="s">
        <v>1495</v>
      </c>
      <c r="E9" s="216" t="s">
        <v>1498</v>
      </c>
      <c r="F9" s="218">
        <v>4</v>
      </c>
      <c r="G9" s="217" t="s">
        <v>646</v>
      </c>
      <c r="H9" s="397">
        <v>65067</v>
      </c>
      <c r="I9" s="214">
        <f>H9*(1-Содержание!$I$13)</f>
        <v>65067</v>
      </c>
      <c r="J9" s="396"/>
      <c r="K9" s="426"/>
      <c r="L9" s="396"/>
    </row>
    <row r="10" spans="1:13" ht="21.75" customHeight="1" x14ac:dyDescent="0.2">
      <c r="A10" s="316"/>
      <c r="B10" s="370"/>
      <c r="C10" s="151" t="s">
        <v>1489</v>
      </c>
      <c r="D10" s="394" t="s">
        <v>1495</v>
      </c>
      <c r="E10" s="216" t="s">
        <v>1498</v>
      </c>
      <c r="F10" s="239">
        <v>4</v>
      </c>
      <c r="G10" s="240" t="s">
        <v>627</v>
      </c>
      <c r="H10" s="397">
        <v>66083</v>
      </c>
      <c r="I10" s="214">
        <f>H10*(1-Содержание!$I$13)</f>
        <v>66083</v>
      </c>
      <c r="J10" s="396"/>
      <c r="K10" s="426"/>
      <c r="L10" s="396"/>
    </row>
    <row r="11" spans="1:13" ht="21.75" customHeight="1" x14ac:dyDescent="0.2">
      <c r="A11" s="316"/>
      <c r="B11" s="370"/>
      <c r="C11" s="151" t="s">
        <v>1490</v>
      </c>
      <c r="D11" s="394" t="s">
        <v>1495</v>
      </c>
      <c r="E11" s="216" t="s">
        <v>1498</v>
      </c>
      <c r="F11" s="242">
        <v>4</v>
      </c>
      <c r="G11" s="233" t="s">
        <v>628</v>
      </c>
      <c r="H11" s="397">
        <v>73200</v>
      </c>
      <c r="I11" s="214">
        <f>H11*(1-Содержание!$I$13)</f>
        <v>73200</v>
      </c>
      <c r="J11" s="396"/>
      <c r="K11" s="426"/>
      <c r="L11" s="396"/>
    </row>
    <row r="12" spans="1:13" ht="21" customHeight="1" x14ac:dyDescent="0.2">
      <c r="A12" s="316"/>
      <c r="B12" s="370" t="s">
        <v>1517</v>
      </c>
      <c r="C12" s="151" t="s">
        <v>1484</v>
      </c>
      <c r="D12" s="394" t="s">
        <v>1495</v>
      </c>
      <c r="E12" s="216" t="s">
        <v>1498</v>
      </c>
      <c r="F12" s="236">
        <v>4</v>
      </c>
      <c r="G12" s="233" t="s">
        <v>1500</v>
      </c>
      <c r="H12" s="397">
        <v>71167</v>
      </c>
      <c r="I12" s="214">
        <f>H12*(1-Содержание!$I$13)</f>
        <v>71167</v>
      </c>
      <c r="J12" s="396"/>
      <c r="K12" s="426"/>
      <c r="L12" s="396"/>
    </row>
    <row r="13" spans="1:13" ht="21" customHeight="1" x14ac:dyDescent="0.2">
      <c r="A13" s="316"/>
      <c r="B13" s="370" t="s">
        <v>1518</v>
      </c>
      <c r="C13" s="151" t="s">
        <v>1484</v>
      </c>
      <c r="D13" s="394" t="s">
        <v>1495</v>
      </c>
      <c r="E13" s="216" t="s">
        <v>1499</v>
      </c>
      <c r="F13" s="236">
        <v>4</v>
      </c>
      <c r="G13" s="233" t="s">
        <v>1501</v>
      </c>
      <c r="H13" s="397">
        <v>71167</v>
      </c>
      <c r="I13" s="214">
        <f>H13*(1-Содержание!$I$13)</f>
        <v>71167</v>
      </c>
      <c r="J13" s="396"/>
      <c r="K13" s="426"/>
      <c r="L13" s="396"/>
    </row>
    <row r="14" spans="1:13" ht="21" customHeight="1" x14ac:dyDescent="0.2">
      <c r="A14" s="316"/>
      <c r="B14" s="370"/>
      <c r="C14" s="151" t="s">
        <v>1483</v>
      </c>
      <c r="D14" s="394" t="s">
        <v>1495</v>
      </c>
      <c r="E14" s="216" t="s">
        <v>1499</v>
      </c>
      <c r="F14" s="233">
        <v>4</v>
      </c>
      <c r="G14" s="233" t="s">
        <v>194</v>
      </c>
      <c r="H14" s="397">
        <v>76352</v>
      </c>
      <c r="I14" s="214">
        <f>H14*(1-Содержание!$I$13)</f>
        <v>76352</v>
      </c>
      <c r="J14" s="396"/>
      <c r="K14" s="426"/>
      <c r="L14" s="396"/>
    </row>
    <row r="15" spans="1:13" ht="21" customHeight="1" x14ac:dyDescent="0.2">
      <c r="A15" s="316"/>
      <c r="B15" s="370"/>
      <c r="C15" s="151" t="s">
        <v>1485</v>
      </c>
      <c r="D15" s="394" t="s">
        <v>1495</v>
      </c>
      <c r="E15" s="216" t="s">
        <v>1499</v>
      </c>
      <c r="F15" s="238">
        <v>4</v>
      </c>
      <c r="G15" s="238" t="s">
        <v>195</v>
      </c>
      <c r="H15" s="397">
        <v>97600</v>
      </c>
      <c r="I15" s="214">
        <f>H15*(1-Содержание!$I$13)</f>
        <v>97600</v>
      </c>
      <c r="J15" s="396"/>
      <c r="K15" s="426"/>
      <c r="L15" s="396"/>
    </row>
    <row r="16" spans="1:13" ht="21" customHeight="1" x14ac:dyDescent="0.2">
      <c r="A16" s="316"/>
      <c r="B16" s="370"/>
      <c r="C16" s="151" t="s">
        <v>1486</v>
      </c>
      <c r="D16" s="394" t="s">
        <v>1495</v>
      </c>
      <c r="E16" s="216" t="s">
        <v>1499</v>
      </c>
      <c r="F16" s="239">
        <v>8</v>
      </c>
      <c r="G16" s="240" t="s">
        <v>179</v>
      </c>
      <c r="H16" s="397">
        <v>111833</v>
      </c>
      <c r="I16" s="214">
        <f>H16*(1-Содержание!$I$13)</f>
        <v>111833</v>
      </c>
      <c r="J16" s="396"/>
      <c r="K16" s="426"/>
      <c r="L16" s="396"/>
    </row>
    <row r="17" spans="1:12" ht="21" customHeight="1" x14ac:dyDescent="0.2">
      <c r="A17" s="316"/>
      <c r="B17" s="370"/>
      <c r="C17" s="151" t="s">
        <v>1487</v>
      </c>
      <c r="D17" s="394" t="s">
        <v>1495</v>
      </c>
      <c r="E17" s="216" t="s">
        <v>1499</v>
      </c>
      <c r="F17" s="239">
        <v>8</v>
      </c>
      <c r="G17" s="240" t="s">
        <v>196</v>
      </c>
      <c r="H17" s="397">
        <v>116917</v>
      </c>
      <c r="I17" s="214">
        <f>H17*(1-Содержание!$I$13)</f>
        <v>116917</v>
      </c>
      <c r="J17" s="396"/>
      <c r="K17" s="426"/>
      <c r="L17" s="396"/>
    </row>
    <row r="18" spans="1:12" ht="21.75" customHeight="1" x14ac:dyDescent="0.2">
      <c r="A18" s="316"/>
      <c r="B18" s="370"/>
      <c r="C18" s="151" t="s">
        <v>1488</v>
      </c>
      <c r="D18" s="394" t="s">
        <v>1495</v>
      </c>
      <c r="E18" s="216" t="s">
        <v>1499</v>
      </c>
      <c r="F18" s="239">
        <v>8</v>
      </c>
      <c r="G18" s="240" t="s">
        <v>197</v>
      </c>
      <c r="H18" s="397">
        <v>132167</v>
      </c>
      <c r="I18" s="214">
        <f>H18*(1-Содержание!$I$13)</f>
        <v>132167</v>
      </c>
      <c r="J18" s="396"/>
      <c r="K18" s="426"/>
      <c r="L18" s="396"/>
    </row>
    <row r="19" spans="1:12" ht="21.75" customHeight="1" x14ac:dyDescent="0.2">
      <c r="A19" s="316"/>
      <c r="B19" s="370"/>
      <c r="C19" s="151"/>
      <c r="D19" s="394"/>
      <c r="E19" s="216"/>
      <c r="F19" s="239"/>
      <c r="G19" s="240"/>
      <c r="H19" s="397"/>
      <c r="I19" s="214"/>
      <c r="J19" s="396"/>
    </row>
    <row r="20" spans="1:12" ht="21.75" customHeight="1" x14ac:dyDescent="0.2">
      <c r="A20" s="316"/>
      <c r="B20" s="445" t="s">
        <v>1496</v>
      </c>
      <c r="C20" s="446"/>
      <c r="D20" s="446"/>
      <c r="E20" s="446"/>
      <c r="F20" s="446"/>
      <c r="G20" s="446"/>
      <c r="H20" s="446"/>
      <c r="I20" s="447"/>
      <c r="J20" s="396"/>
    </row>
    <row r="21" spans="1:12" ht="21.75" customHeight="1" x14ac:dyDescent="0.2">
      <c r="A21" s="316"/>
      <c r="B21" s="448"/>
      <c r="C21" s="449"/>
      <c r="D21" s="449"/>
      <c r="E21" s="449"/>
      <c r="F21" s="449"/>
      <c r="G21" s="449"/>
      <c r="H21" s="449"/>
      <c r="I21" s="450"/>
      <c r="J21" s="396"/>
    </row>
    <row r="22" spans="1:12" ht="21.75" customHeight="1" x14ac:dyDescent="0.2">
      <c r="A22" s="316"/>
      <c r="B22" s="451"/>
      <c r="C22" s="452"/>
      <c r="D22" s="452"/>
      <c r="E22" s="452"/>
      <c r="F22" s="452"/>
      <c r="G22" s="452"/>
      <c r="H22" s="452"/>
      <c r="I22" s="453"/>
      <c r="J22" s="396"/>
    </row>
    <row r="23" spans="1:12" ht="37.5" customHeight="1" x14ac:dyDescent="0.2">
      <c r="A23" s="176" t="s">
        <v>631</v>
      </c>
      <c r="B23" s="176" t="s">
        <v>8</v>
      </c>
      <c r="C23" s="149" t="s">
        <v>9</v>
      </c>
      <c r="D23" s="149" t="s">
        <v>556</v>
      </c>
      <c r="E23" s="149" t="s">
        <v>1497</v>
      </c>
      <c r="F23" s="149" t="s">
        <v>177</v>
      </c>
      <c r="G23" s="149" t="s">
        <v>193</v>
      </c>
      <c r="H23" s="177" t="s">
        <v>12</v>
      </c>
      <c r="I23" s="207" t="str">
        <f>CONCATENATE("Цена со скидкой ",$M$1*100,"% с НДС, руб.")</f>
        <v>Цена со скидкой 0% с НДС, руб.</v>
      </c>
      <c r="L23" s="200"/>
    </row>
    <row r="24" spans="1:12" ht="21" customHeight="1" x14ac:dyDescent="0.2">
      <c r="A24" s="164" t="s">
        <v>1045</v>
      </c>
      <c r="B24" s="371"/>
      <c r="C24" s="164" t="s">
        <v>1494</v>
      </c>
      <c r="D24" s="208"/>
      <c r="E24" s="209"/>
      <c r="F24" s="179"/>
      <c r="G24" s="179"/>
      <c r="H24" s="210"/>
      <c r="I24" s="211"/>
      <c r="L24" s="200"/>
    </row>
    <row r="25" spans="1:12" ht="21" customHeight="1" x14ac:dyDescent="0.2">
      <c r="A25" s="321"/>
      <c r="B25" s="370" t="s">
        <v>1519</v>
      </c>
      <c r="C25" s="151" t="s">
        <v>1503</v>
      </c>
      <c r="D25" s="394" t="s">
        <v>1514</v>
      </c>
      <c r="E25" s="216" t="s">
        <v>1498</v>
      </c>
      <c r="F25" s="238">
        <v>3</v>
      </c>
      <c r="G25" s="233" t="s">
        <v>383</v>
      </c>
      <c r="H25" s="397">
        <v>53375</v>
      </c>
      <c r="I25" s="214">
        <f>H25*(1-Содержание!$I$13)</f>
        <v>53375</v>
      </c>
      <c r="J25" s="396"/>
      <c r="K25" s="426"/>
      <c r="L25" s="396"/>
    </row>
    <row r="26" spans="1:12" ht="21.75" customHeight="1" x14ac:dyDescent="0.2">
      <c r="A26" s="321"/>
      <c r="B26" s="370" t="s">
        <v>1520</v>
      </c>
      <c r="C26" s="151" t="s">
        <v>1504</v>
      </c>
      <c r="D26" s="394" t="s">
        <v>1514</v>
      </c>
      <c r="E26" s="216" t="s">
        <v>1498</v>
      </c>
      <c r="F26" s="238">
        <v>4</v>
      </c>
      <c r="G26" s="213" t="s">
        <v>446</v>
      </c>
      <c r="H26" s="397">
        <v>61610</v>
      </c>
      <c r="I26" s="214">
        <f>H26*(1-Содержание!$I$13)</f>
        <v>61610</v>
      </c>
      <c r="J26" s="396"/>
      <c r="K26" s="426"/>
      <c r="L26" s="396"/>
    </row>
    <row r="27" spans="1:12" ht="21" customHeight="1" x14ac:dyDescent="0.25">
      <c r="A27" s="290"/>
      <c r="B27" s="370" t="s">
        <v>1521</v>
      </c>
      <c r="C27" s="151" t="s">
        <v>1505</v>
      </c>
      <c r="D27" s="394" t="s">
        <v>1514</v>
      </c>
      <c r="E27" s="216" t="s">
        <v>1498</v>
      </c>
      <c r="F27" s="222">
        <v>4</v>
      </c>
      <c r="G27" s="217" t="s">
        <v>646</v>
      </c>
      <c r="H27" s="397">
        <v>67913</v>
      </c>
      <c r="I27" s="214">
        <f>H27*(1-Содержание!$I$13)</f>
        <v>67913</v>
      </c>
      <c r="J27" s="396"/>
      <c r="K27" s="426"/>
      <c r="L27" s="396"/>
    </row>
    <row r="28" spans="1:12" ht="21" customHeight="1" x14ac:dyDescent="0.25">
      <c r="A28" s="290"/>
      <c r="B28" s="370"/>
      <c r="C28" s="151" t="s">
        <v>1506</v>
      </c>
      <c r="D28" s="394" t="s">
        <v>1514</v>
      </c>
      <c r="E28" s="216" t="s">
        <v>1498</v>
      </c>
      <c r="F28" s="222">
        <v>4</v>
      </c>
      <c r="G28" s="240" t="s">
        <v>627</v>
      </c>
      <c r="H28" s="397">
        <v>69540</v>
      </c>
      <c r="I28" s="214">
        <f>H28*(1-Содержание!$I$13)</f>
        <v>69540</v>
      </c>
      <c r="J28" s="396"/>
      <c r="K28" s="426"/>
      <c r="L28" s="396"/>
    </row>
    <row r="29" spans="1:12" ht="21" customHeight="1" x14ac:dyDescent="0.25">
      <c r="A29" s="290"/>
      <c r="B29" s="370"/>
      <c r="C29" s="151" t="s">
        <v>1507</v>
      </c>
      <c r="D29" s="394" t="s">
        <v>1514</v>
      </c>
      <c r="E29" s="216" t="s">
        <v>1498</v>
      </c>
      <c r="F29" s="218">
        <v>4</v>
      </c>
      <c r="G29" s="233" t="s">
        <v>628</v>
      </c>
      <c r="H29" s="397">
        <v>76758</v>
      </c>
      <c r="I29" s="214">
        <f>H29*(1-Содержание!$I$13)</f>
        <v>76758</v>
      </c>
      <c r="J29" s="396"/>
      <c r="K29" s="426"/>
      <c r="L29" s="396"/>
    </row>
    <row r="30" spans="1:12" ht="21" customHeight="1" x14ac:dyDescent="0.25">
      <c r="A30" s="322"/>
      <c r="B30" s="370"/>
      <c r="C30" s="151" t="s">
        <v>1508</v>
      </c>
      <c r="D30" s="394" t="s">
        <v>1514</v>
      </c>
      <c r="E30" s="216" t="s">
        <v>1498</v>
      </c>
      <c r="F30" s="220">
        <v>4</v>
      </c>
      <c r="G30" s="233" t="s">
        <v>1515</v>
      </c>
      <c r="H30" s="397">
        <v>71167</v>
      </c>
      <c r="I30" s="214">
        <f>H30*(1-Содержание!$I$13)</f>
        <v>71167</v>
      </c>
      <c r="J30" s="396"/>
      <c r="K30" s="426"/>
      <c r="L30" s="396"/>
    </row>
    <row r="31" spans="1:12" ht="19.5" customHeight="1" x14ac:dyDescent="0.25">
      <c r="A31" s="322"/>
      <c r="B31" s="370" t="s">
        <v>1522</v>
      </c>
      <c r="C31" s="151" t="s">
        <v>1509</v>
      </c>
      <c r="D31" s="394" t="s">
        <v>1514</v>
      </c>
      <c r="E31" s="216" t="s">
        <v>1498</v>
      </c>
      <c r="F31" s="220">
        <v>4</v>
      </c>
      <c r="G31" s="233" t="s">
        <v>194</v>
      </c>
      <c r="H31" s="397">
        <v>74217</v>
      </c>
      <c r="I31" s="214">
        <f>H31*(1-Содержание!$I$13)</f>
        <v>74217</v>
      </c>
      <c r="J31" s="396"/>
      <c r="K31" s="426"/>
      <c r="L31" s="396"/>
    </row>
    <row r="32" spans="1:12" ht="21" customHeight="1" x14ac:dyDescent="0.25">
      <c r="A32" s="290"/>
      <c r="B32" s="370" t="s">
        <v>1523</v>
      </c>
      <c r="C32" s="151" t="s">
        <v>1510</v>
      </c>
      <c r="D32" s="394" t="s">
        <v>1514</v>
      </c>
      <c r="E32" s="216" t="s">
        <v>1498</v>
      </c>
      <c r="F32" s="222">
        <v>4</v>
      </c>
      <c r="G32" s="238" t="s">
        <v>195</v>
      </c>
      <c r="H32" s="397">
        <v>90178</v>
      </c>
      <c r="I32" s="214">
        <f>H32*(1-Содержание!$I$13)</f>
        <v>90178</v>
      </c>
      <c r="J32" s="396"/>
      <c r="K32" s="426"/>
      <c r="L32" s="396"/>
    </row>
    <row r="33" spans="1:12" ht="21" customHeight="1" x14ac:dyDescent="0.25">
      <c r="A33" s="290"/>
      <c r="B33" s="370"/>
      <c r="C33" s="151" t="s">
        <v>1511</v>
      </c>
      <c r="D33" s="394" t="s">
        <v>1514</v>
      </c>
      <c r="E33" s="216" t="s">
        <v>1498</v>
      </c>
      <c r="F33" s="222">
        <v>8</v>
      </c>
      <c r="G33" s="240" t="s">
        <v>179</v>
      </c>
      <c r="H33" s="397">
        <v>121187</v>
      </c>
      <c r="I33" s="214">
        <f>H33*(1-Содержание!$I$13)</f>
        <v>121187</v>
      </c>
      <c r="J33" s="396"/>
      <c r="K33" s="426"/>
      <c r="L33" s="396"/>
    </row>
    <row r="34" spans="1:12" ht="21" customHeight="1" x14ac:dyDescent="0.25">
      <c r="A34" s="292"/>
      <c r="B34" s="370"/>
      <c r="C34" s="151" t="s">
        <v>1512</v>
      </c>
      <c r="D34" s="394" t="s">
        <v>1514</v>
      </c>
      <c r="E34" s="216" t="s">
        <v>1498</v>
      </c>
      <c r="F34" s="220">
        <v>8</v>
      </c>
      <c r="G34" s="240" t="s">
        <v>196</v>
      </c>
      <c r="H34" s="397">
        <v>119967</v>
      </c>
      <c r="I34" s="214">
        <f>H34*(1-Содержание!$I$13)</f>
        <v>119967</v>
      </c>
      <c r="J34" s="396"/>
      <c r="K34" s="426"/>
      <c r="L34" s="396"/>
    </row>
    <row r="35" spans="1:12" ht="21" customHeight="1" x14ac:dyDescent="0.25">
      <c r="A35" s="292"/>
      <c r="B35" s="370" t="s">
        <v>1524</v>
      </c>
      <c r="C35" s="151" t="s">
        <v>1513</v>
      </c>
      <c r="D35" s="394" t="s">
        <v>1514</v>
      </c>
      <c r="E35" s="216" t="s">
        <v>1498</v>
      </c>
      <c r="F35" s="220">
        <v>8</v>
      </c>
      <c r="G35" s="240" t="s">
        <v>197</v>
      </c>
      <c r="H35" s="397">
        <v>136843</v>
      </c>
      <c r="I35" s="214">
        <f>H35*(1-Содержание!$I$13)</f>
        <v>136843</v>
      </c>
      <c r="J35" s="396"/>
      <c r="K35" s="426"/>
      <c r="L35" s="396"/>
    </row>
    <row r="36" spans="1:12" ht="21" customHeight="1" x14ac:dyDescent="0.25">
      <c r="A36" s="322"/>
      <c r="B36" s="421"/>
      <c r="C36" s="422"/>
      <c r="D36" s="382"/>
      <c r="E36" s="227"/>
      <c r="F36" s="228"/>
      <c r="G36" s="423"/>
      <c r="H36" s="424"/>
      <c r="I36" s="425"/>
      <c r="J36" s="396"/>
    </row>
    <row r="37" spans="1:12" ht="21" customHeight="1" x14ac:dyDescent="0.25">
      <c r="A37" s="294"/>
      <c r="B37" s="454" t="s">
        <v>1502</v>
      </c>
      <c r="C37" s="454"/>
      <c r="D37" s="454"/>
      <c r="E37" s="454"/>
      <c r="F37" s="454"/>
      <c r="G37" s="454"/>
      <c r="H37" s="454"/>
      <c r="I37" s="454"/>
      <c r="J37" s="396"/>
    </row>
    <row r="38" spans="1:12" ht="21" customHeight="1" x14ac:dyDescent="0.25">
      <c r="A38" s="290"/>
      <c r="B38" s="454"/>
      <c r="C38" s="454"/>
      <c r="D38" s="454"/>
      <c r="E38" s="454"/>
      <c r="F38" s="454"/>
      <c r="G38" s="454"/>
      <c r="H38" s="454"/>
      <c r="I38" s="454"/>
      <c r="J38" s="396"/>
    </row>
    <row r="39" spans="1:12" ht="21" customHeight="1" x14ac:dyDescent="0.25">
      <c r="A39" s="290"/>
      <c r="B39" s="454"/>
      <c r="C39" s="454"/>
      <c r="D39" s="454"/>
      <c r="E39" s="454"/>
      <c r="F39" s="454"/>
      <c r="G39" s="454"/>
      <c r="H39" s="454"/>
      <c r="I39" s="454"/>
      <c r="J39" s="396"/>
    </row>
    <row r="40" spans="1:12" x14ac:dyDescent="0.2">
      <c r="A40" s="287"/>
      <c r="B40" s="288"/>
      <c r="C40" s="287"/>
      <c r="D40" s="287"/>
      <c r="E40" s="287"/>
      <c r="F40" s="287"/>
      <c r="G40" s="287"/>
      <c r="H40" s="287"/>
      <c r="I40" s="287"/>
    </row>
    <row r="41" spans="1:12" x14ac:dyDescent="0.2">
      <c r="A41" s="287"/>
      <c r="B41" s="288"/>
      <c r="C41" s="287"/>
      <c r="D41" s="287"/>
      <c r="E41" s="287"/>
      <c r="F41" s="287"/>
      <c r="G41" s="287"/>
      <c r="H41" s="287"/>
      <c r="I41" s="287"/>
    </row>
    <row r="42" spans="1:12" x14ac:dyDescent="0.2">
      <c r="C42" s="287"/>
      <c r="D42" s="287"/>
      <c r="E42" s="287"/>
      <c r="F42" s="287"/>
      <c r="G42" s="287"/>
      <c r="H42" s="287"/>
      <c r="I42" s="287"/>
    </row>
    <row r="43" spans="1:12" x14ac:dyDescent="0.2">
      <c r="C43" s="287"/>
      <c r="D43" s="287"/>
      <c r="E43" s="287"/>
      <c r="F43" s="287"/>
      <c r="G43" s="287"/>
      <c r="H43" s="287"/>
      <c r="I43" s="287"/>
    </row>
    <row r="44" spans="1:12" x14ac:dyDescent="0.2">
      <c r="C44" s="287"/>
      <c r="D44" s="287"/>
      <c r="E44" s="287"/>
      <c r="F44" s="287"/>
      <c r="G44" s="287"/>
      <c r="H44" s="287"/>
      <c r="I44" s="287"/>
    </row>
    <row r="45" spans="1:12" x14ac:dyDescent="0.2">
      <c r="C45" s="287"/>
      <c r="D45" s="287"/>
      <c r="E45" s="287"/>
      <c r="F45" s="287"/>
      <c r="G45" s="287"/>
      <c r="H45" s="287"/>
      <c r="I45" s="287"/>
    </row>
    <row r="46" spans="1:12" x14ac:dyDescent="0.2">
      <c r="C46" s="287"/>
      <c r="D46" s="287"/>
      <c r="E46" s="287"/>
      <c r="F46" s="287"/>
      <c r="G46" s="287"/>
      <c r="H46" s="287"/>
      <c r="I46" s="287"/>
    </row>
    <row r="47" spans="1:12" x14ac:dyDescent="0.2">
      <c r="C47" s="287"/>
      <c r="D47" s="287"/>
      <c r="E47" s="287"/>
      <c r="F47" s="287"/>
      <c r="G47" s="287"/>
      <c r="H47" s="287"/>
      <c r="I47" s="287"/>
    </row>
    <row r="48" spans="1:12" x14ac:dyDescent="0.2">
      <c r="C48" s="287"/>
      <c r="D48" s="287"/>
      <c r="E48" s="287"/>
      <c r="F48" s="287"/>
      <c r="G48" s="287"/>
      <c r="H48" s="287"/>
      <c r="I48" s="287"/>
    </row>
    <row r="49" spans="3:9" x14ac:dyDescent="0.2">
      <c r="C49" s="287"/>
      <c r="D49" s="287"/>
      <c r="E49" s="287"/>
      <c r="F49" s="287"/>
      <c r="G49" s="287"/>
      <c r="H49" s="287"/>
      <c r="I49" s="287"/>
    </row>
  </sheetData>
  <sheetProtection selectLockedCells="1" selectUnlockedCells="1"/>
  <mergeCells count="5">
    <mergeCell ref="B1:I1"/>
    <mergeCell ref="B2:I2"/>
    <mergeCell ref="B3:I3"/>
    <mergeCell ref="B20:I22"/>
    <mergeCell ref="B37:I39"/>
  </mergeCells>
  <pageMargins left="0.74791666666666667" right="0.55138888888888893" top="0.39374999999999999" bottom="0.39374999999999999" header="0.51180555555555551" footer="0.51180555555555551"/>
  <pageSetup paperSize="9" scale="66" firstPageNumber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2"/>
  <sheetViews>
    <sheetView zoomScale="80" zoomScaleNormal="80" zoomScaleSheetLayoutView="85" workbookViewId="0">
      <selection activeCell="I1" sqref="I1"/>
    </sheetView>
  </sheetViews>
  <sheetFormatPr defaultColWidth="9.28515625" defaultRowHeight="15" x14ac:dyDescent="0.2"/>
  <cols>
    <col min="1" max="1" width="27.85546875" style="182" customWidth="1"/>
    <col min="2" max="2" width="16.7109375" style="175" customWidth="1"/>
    <col min="3" max="3" width="65.85546875" style="182" customWidth="1"/>
    <col min="4" max="4" width="17.28515625" style="181" customWidth="1"/>
    <col min="5" max="5" width="16.7109375" style="181" customWidth="1"/>
    <col min="6" max="6" width="19" style="181" customWidth="1"/>
    <col min="7" max="7" width="16.7109375" style="185" customWidth="1"/>
    <col min="8" max="8" width="17.7109375" style="185" customWidth="1"/>
    <col min="9" max="9" width="15.7109375" style="182" customWidth="1"/>
    <col min="10" max="10" width="12" style="182" customWidth="1"/>
    <col min="11" max="11" width="13.7109375" style="182" customWidth="1"/>
    <col min="12" max="256" width="9.28515625" style="182"/>
    <col min="257" max="257" width="27.85546875" style="182" customWidth="1"/>
    <col min="258" max="258" width="16.7109375" style="182" customWidth="1"/>
    <col min="259" max="259" width="65.85546875" style="182" customWidth="1"/>
    <col min="260" max="260" width="17.28515625" style="182" customWidth="1"/>
    <col min="261" max="261" width="16.7109375" style="182" customWidth="1"/>
    <col min="262" max="262" width="19" style="182" customWidth="1"/>
    <col min="263" max="263" width="16.7109375" style="182" customWidth="1"/>
    <col min="264" max="264" width="17.7109375" style="182" customWidth="1"/>
    <col min="265" max="512" width="9.28515625" style="182"/>
    <col min="513" max="513" width="27.85546875" style="182" customWidth="1"/>
    <col min="514" max="514" width="16.7109375" style="182" customWidth="1"/>
    <col min="515" max="515" width="65.85546875" style="182" customWidth="1"/>
    <col min="516" max="516" width="17.28515625" style="182" customWidth="1"/>
    <col min="517" max="517" width="16.7109375" style="182" customWidth="1"/>
    <col min="518" max="518" width="19" style="182" customWidth="1"/>
    <col min="519" max="519" width="16.7109375" style="182" customWidth="1"/>
    <col min="520" max="520" width="17.7109375" style="182" customWidth="1"/>
    <col min="521" max="768" width="9.28515625" style="182"/>
    <col min="769" max="769" width="27.85546875" style="182" customWidth="1"/>
    <col min="770" max="770" width="16.7109375" style="182" customWidth="1"/>
    <col min="771" max="771" width="65.85546875" style="182" customWidth="1"/>
    <col min="772" max="772" width="17.28515625" style="182" customWidth="1"/>
    <col min="773" max="773" width="16.7109375" style="182" customWidth="1"/>
    <col min="774" max="774" width="19" style="182" customWidth="1"/>
    <col min="775" max="775" width="16.7109375" style="182" customWidth="1"/>
    <col min="776" max="776" width="17.7109375" style="182" customWidth="1"/>
    <col min="777" max="1024" width="9.28515625" style="182"/>
    <col min="1025" max="1025" width="27.85546875" style="182" customWidth="1"/>
    <col min="1026" max="1026" width="16.7109375" style="182" customWidth="1"/>
    <col min="1027" max="1027" width="65.85546875" style="182" customWidth="1"/>
    <col min="1028" max="1028" width="17.28515625" style="182" customWidth="1"/>
    <col min="1029" max="1029" width="16.7109375" style="182" customWidth="1"/>
    <col min="1030" max="1030" width="19" style="182" customWidth="1"/>
    <col min="1031" max="1031" width="16.7109375" style="182" customWidth="1"/>
    <col min="1032" max="1032" width="17.7109375" style="182" customWidth="1"/>
    <col min="1033" max="1280" width="9.28515625" style="182"/>
    <col min="1281" max="1281" width="27.85546875" style="182" customWidth="1"/>
    <col min="1282" max="1282" width="16.7109375" style="182" customWidth="1"/>
    <col min="1283" max="1283" width="65.85546875" style="182" customWidth="1"/>
    <col min="1284" max="1284" width="17.28515625" style="182" customWidth="1"/>
    <col min="1285" max="1285" width="16.7109375" style="182" customWidth="1"/>
    <col min="1286" max="1286" width="19" style="182" customWidth="1"/>
    <col min="1287" max="1287" width="16.7109375" style="182" customWidth="1"/>
    <col min="1288" max="1288" width="17.7109375" style="182" customWidth="1"/>
    <col min="1289" max="1536" width="9.28515625" style="182"/>
    <col min="1537" max="1537" width="27.85546875" style="182" customWidth="1"/>
    <col min="1538" max="1538" width="16.7109375" style="182" customWidth="1"/>
    <col min="1539" max="1539" width="65.85546875" style="182" customWidth="1"/>
    <col min="1540" max="1540" width="17.28515625" style="182" customWidth="1"/>
    <col min="1541" max="1541" width="16.7109375" style="182" customWidth="1"/>
    <col min="1542" max="1542" width="19" style="182" customWidth="1"/>
    <col min="1543" max="1543" width="16.7109375" style="182" customWidth="1"/>
    <col min="1544" max="1544" width="17.7109375" style="182" customWidth="1"/>
    <col min="1545" max="1792" width="9.28515625" style="182"/>
    <col min="1793" max="1793" width="27.85546875" style="182" customWidth="1"/>
    <col min="1794" max="1794" width="16.7109375" style="182" customWidth="1"/>
    <col min="1795" max="1795" width="65.85546875" style="182" customWidth="1"/>
    <col min="1796" max="1796" width="17.28515625" style="182" customWidth="1"/>
    <col min="1797" max="1797" width="16.7109375" style="182" customWidth="1"/>
    <col min="1798" max="1798" width="19" style="182" customWidth="1"/>
    <col min="1799" max="1799" width="16.7109375" style="182" customWidth="1"/>
    <col min="1800" max="1800" width="17.7109375" style="182" customWidth="1"/>
    <col min="1801" max="2048" width="9.28515625" style="182"/>
    <col min="2049" max="2049" width="27.85546875" style="182" customWidth="1"/>
    <col min="2050" max="2050" width="16.7109375" style="182" customWidth="1"/>
    <col min="2051" max="2051" width="65.85546875" style="182" customWidth="1"/>
    <col min="2052" max="2052" width="17.28515625" style="182" customWidth="1"/>
    <col min="2053" max="2053" width="16.7109375" style="182" customWidth="1"/>
    <col min="2054" max="2054" width="19" style="182" customWidth="1"/>
    <col min="2055" max="2055" width="16.7109375" style="182" customWidth="1"/>
    <col min="2056" max="2056" width="17.7109375" style="182" customWidth="1"/>
    <col min="2057" max="2304" width="9.28515625" style="182"/>
    <col min="2305" max="2305" width="27.85546875" style="182" customWidth="1"/>
    <col min="2306" max="2306" width="16.7109375" style="182" customWidth="1"/>
    <col min="2307" max="2307" width="65.85546875" style="182" customWidth="1"/>
    <col min="2308" max="2308" width="17.28515625" style="182" customWidth="1"/>
    <col min="2309" max="2309" width="16.7109375" style="182" customWidth="1"/>
    <col min="2310" max="2310" width="19" style="182" customWidth="1"/>
    <col min="2311" max="2311" width="16.7109375" style="182" customWidth="1"/>
    <col min="2312" max="2312" width="17.7109375" style="182" customWidth="1"/>
    <col min="2313" max="2560" width="9.28515625" style="182"/>
    <col min="2561" max="2561" width="27.85546875" style="182" customWidth="1"/>
    <col min="2562" max="2562" width="16.7109375" style="182" customWidth="1"/>
    <col min="2563" max="2563" width="65.85546875" style="182" customWidth="1"/>
    <col min="2564" max="2564" width="17.28515625" style="182" customWidth="1"/>
    <col min="2565" max="2565" width="16.7109375" style="182" customWidth="1"/>
    <col min="2566" max="2566" width="19" style="182" customWidth="1"/>
    <col min="2567" max="2567" width="16.7109375" style="182" customWidth="1"/>
    <col min="2568" max="2568" width="17.7109375" style="182" customWidth="1"/>
    <col min="2569" max="2816" width="9.28515625" style="182"/>
    <col min="2817" max="2817" width="27.85546875" style="182" customWidth="1"/>
    <col min="2818" max="2818" width="16.7109375" style="182" customWidth="1"/>
    <col min="2819" max="2819" width="65.85546875" style="182" customWidth="1"/>
    <col min="2820" max="2820" width="17.28515625" style="182" customWidth="1"/>
    <col min="2821" max="2821" width="16.7109375" style="182" customWidth="1"/>
    <col min="2822" max="2822" width="19" style="182" customWidth="1"/>
    <col min="2823" max="2823" width="16.7109375" style="182" customWidth="1"/>
    <col min="2824" max="2824" width="17.7109375" style="182" customWidth="1"/>
    <col min="2825" max="3072" width="9.28515625" style="182"/>
    <col min="3073" max="3073" width="27.85546875" style="182" customWidth="1"/>
    <col min="3074" max="3074" width="16.7109375" style="182" customWidth="1"/>
    <col min="3075" max="3075" width="65.85546875" style="182" customWidth="1"/>
    <col min="3076" max="3076" width="17.28515625" style="182" customWidth="1"/>
    <col min="3077" max="3077" width="16.7109375" style="182" customWidth="1"/>
    <col min="3078" max="3078" width="19" style="182" customWidth="1"/>
    <col min="3079" max="3079" width="16.7109375" style="182" customWidth="1"/>
    <col min="3080" max="3080" width="17.7109375" style="182" customWidth="1"/>
    <col min="3081" max="3328" width="9.28515625" style="182"/>
    <col min="3329" max="3329" width="27.85546875" style="182" customWidth="1"/>
    <col min="3330" max="3330" width="16.7109375" style="182" customWidth="1"/>
    <col min="3331" max="3331" width="65.85546875" style="182" customWidth="1"/>
    <col min="3332" max="3332" width="17.28515625" style="182" customWidth="1"/>
    <col min="3333" max="3333" width="16.7109375" style="182" customWidth="1"/>
    <col min="3334" max="3334" width="19" style="182" customWidth="1"/>
    <col min="3335" max="3335" width="16.7109375" style="182" customWidth="1"/>
    <col min="3336" max="3336" width="17.7109375" style="182" customWidth="1"/>
    <col min="3337" max="3584" width="9.28515625" style="182"/>
    <col min="3585" max="3585" width="27.85546875" style="182" customWidth="1"/>
    <col min="3586" max="3586" width="16.7109375" style="182" customWidth="1"/>
    <col min="3587" max="3587" width="65.85546875" style="182" customWidth="1"/>
    <col min="3588" max="3588" width="17.28515625" style="182" customWidth="1"/>
    <col min="3589" max="3589" width="16.7109375" style="182" customWidth="1"/>
    <col min="3590" max="3590" width="19" style="182" customWidth="1"/>
    <col min="3591" max="3591" width="16.7109375" style="182" customWidth="1"/>
    <col min="3592" max="3592" width="17.7109375" style="182" customWidth="1"/>
    <col min="3593" max="3840" width="9.28515625" style="182"/>
    <col min="3841" max="3841" width="27.85546875" style="182" customWidth="1"/>
    <col min="3842" max="3842" width="16.7109375" style="182" customWidth="1"/>
    <col min="3843" max="3843" width="65.85546875" style="182" customWidth="1"/>
    <col min="3844" max="3844" width="17.28515625" style="182" customWidth="1"/>
    <col min="3845" max="3845" width="16.7109375" style="182" customWidth="1"/>
    <col min="3846" max="3846" width="19" style="182" customWidth="1"/>
    <col min="3847" max="3847" width="16.7109375" style="182" customWidth="1"/>
    <col min="3848" max="3848" width="17.7109375" style="182" customWidth="1"/>
    <col min="3849" max="4096" width="9.28515625" style="182"/>
    <col min="4097" max="4097" width="27.85546875" style="182" customWidth="1"/>
    <col min="4098" max="4098" width="16.7109375" style="182" customWidth="1"/>
    <col min="4099" max="4099" width="65.85546875" style="182" customWidth="1"/>
    <col min="4100" max="4100" width="17.28515625" style="182" customWidth="1"/>
    <col min="4101" max="4101" width="16.7109375" style="182" customWidth="1"/>
    <col min="4102" max="4102" width="19" style="182" customWidth="1"/>
    <col min="4103" max="4103" width="16.7109375" style="182" customWidth="1"/>
    <col min="4104" max="4104" width="17.7109375" style="182" customWidth="1"/>
    <col min="4105" max="4352" width="9.28515625" style="182"/>
    <col min="4353" max="4353" width="27.85546875" style="182" customWidth="1"/>
    <col min="4354" max="4354" width="16.7109375" style="182" customWidth="1"/>
    <col min="4355" max="4355" width="65.85546875" style="182" customWidth="1"/>
    <col min="4356" max="4356" width="17.28515625" style="182" customWidth="1"/>
    <col min="4357" max="4357" width="16.7109375" style="182" customWidth="1"/>
    <col min="4358" max="4358" width="19" style="182" customWidth="1"/>
    <col min="4359" max="4359" width="16.7109375" style="182" customWidth="1"/>
    <col min="4360" max="4360" width="17.7109375" style="182" customWidth="1"/>
    <col min="4361" max="4608" width="9.28515625" style="182"/>
    <col min="4609" max="4609" width="27.85546875" style="182" customWidth="1"/>
    <col min="4610" max="4610" width="16.7109375" style="182" customWidth="1"/>
    <col min="4611" max="4611" width="65.85546875" style="182" customWidth="1"/>
    <col min="4612" max="4612" width="17.28515625" style="182" customWidth="1"/>
    <col min="4613" max="4613" width="16.7109375" style="182" customWidth="1"/>
    <col min="4614" max="4614" width="19" style="182" customWidth="1"/>
    <col min="4615" max="4615" width="16.7109375" style="182" customWidth="1"/>
    <col min="4616" max="4616" width="17.7109375" style="182" customWidth="1"/>
    <col min="4617" max="4864" width="9.28515625" style="182"/>
    <col min="4865" max="4865" width="27.85546875" style="182" customWidth="1"/>
    <col min="4866" max="4866" width="16.7109375" style="182" customWidth="1"/>
    <col min="4867" max="4867" width="65.85546875" style="182" customWidth="1"/>
    <col min="4868" max="4868" width="17.28515625" style="182" customWidth="1"/>
    <col min="4869" max="4869" width="16.7109375" style="182" customWidth="1"/>
    <col min="4870" max="4870" width="19" style="182" customWidth="1"/>
    <col min="4871" max="4871" width="16.7109375" style="182" customWidth="1"/>
    <col min="4872" max="4872" width="17.7109375" style="182" customWidth="1"/>
    <col min="4873" max="5120" width="9.28515625" style="182"/>
    <col min="5121" max="5121" width="27.85546875" style="182" customWidth="1"/>
    <col min="5122" max="5122" width="16.7109375" style="182" customWidth="1"/>
    <col min="5123" max="5123" width="65.85546875" style="182" customWidth="1"/>
    <col min="5124" max="5124" width="17.28515625" style="182" customWidth="1"/>
    <col min="5125" max="5125" width="16.7109375" style="182" customWidth="1"/>
    <col min="5126" max="5126" width="19" style="182" customWidth="1"/>
    <col min="5127" max="5127" width="16.7109375" style="182" customWidth="1"/>
    <col min="5128" max="5128" width="17.7109375" style="182" customWidth="1"/>
    <col min="5129" max="5376" width="9.28515625" style="182"/>
    <col min="5377" max="5377" width="27.85546875" style="182" customWidth="1"/>
    <col min="5378" max="5378" width="16.7109375" style="182" customWidth="1"/>
    <col min="5379" max="5379" width="65.85546875" style="182" customWidth="1"/>
    <col min="5380" max="5380" width="17.28515625" style="182" customWidth="1"/>
    <col min="5381" max="5381" width="16.7109375" style="182" customWidth="1"/>
    <col min="5382" max="5382" width="19" style="182" customWidth="1"/>
    <col min="5383" max="5383" width="16.7109375" style="182" customWidth="1"/>
    <col min="5384" max="5384" width="17.7109375" style="182" customWidth="1"/>
    <col min="5385" max="5632" width="9.28515625" style="182"/>
    <col min="5633" max="5633" width="27.85546875" style="182" customWidth="1"/>
    <col min="5634" max="5634" width="16.7109375" style="182" customWidth="1"/>
    <col min="5635" max="5635" width="65.85546875" style="182" customWidth="1"/>
    <col min="5636" max="5636" width="17.28515625" style="182" customWidth="1"/>
    <col min="5637" max="5637" width="16.7109375" style="182" customWidth="1"/>
    <col min="5638" max="5638" width="19" style="182" customWidth="1"/>
    <col min="5639" max="5639" width="16.7109375" style="182" customWidth="1"/>
    <col min="5640" max="5640" width="17.7109375" style="182" customWidth="1"/>
    <col min="5641" max="5888" width="9.28515625" style="182"/>
    <col min="5889" max="5889" width="27.85546875" style="182" customWidth="1"/>
    <col min="5890" max="5890" width="16.7109375" style="182" customWidth="1"/>
    <col min="5891" max="5891" width="65.85546875" style="182" customWidth="1"/>
    <col min="5892" max="5892" width="17.28515625" style="182" customWidth="1"/>
    <col min="5893" max="5893" width="16.7109375" style="182" customWidth="1"/>
    <col min="5894" max="5894" width="19" style="182" customWidth="1"/>
    <col min="5895" max="5895" width="16.7109375" style="182" customWidth="1"/>
    <col min="5896" max="5896" width="17.7109375" style="182" customWidth="1"/>
    <col min="5897" max="6144" width="9.28515625" style="182"/>
    <col min="6145" max="6145" width="27.85546875" style="182" customWidth="1"/>
    <col min="6146" max="6146" width="16.7109375" style="182" customWidth="1"/>
    <col min="6147" max="6147" width="65.85546875" style="182" customWidth="1"/>
    <col min="6148" max="6148" width="17.28515625" style="182" customWidth="1"/>
    <col min="6149" max="6149" width="16.7109375" style="182" customWidth="1"/>
    <col min="6150" max="6150" width="19" style="182" customWidth="1"/>
    <col min="6151" max="6151" width="16.7109375" style="182" customWidth="1"/>
    <col min="6152" max="6152" width="17.7109375" style="182" customWidth="1"/>
    <col min="6153" max="6400" width="9.28515625" style="182"/>
    <col min="6401" max="6401" width="27.85546875" style="182" customWidth="1"/>
    <col min="6402" max="6402" width="16.7109375" style="182" customWidth="1"/>
    <col min="6403" max="6403" width="65.85546875" style="182" customWidth="1"/>
    <col min="6404" max="6404" width="17.28515625" style="182" customWidth="1"/>
    <col min="6405" max="6405" width="16.7109375" style="182" customWidth="1"/>
    <col min="6406" max="6406" width="19" style="182" customWidth="1"/>
    <col min="6407" max="6407" width="16.7109375" style="182" customWidth="1"/>
    <col min="6408" max="6408" width="17.7109375" style="182" customWidth="1"/>
    <col min="6409" max="6656" width="9.28515625" style="182"/>
    <col min="6657" max="6657" width="27.85546875" style="182" customWidth="1"/>
    <col min="6658" max="6658" width="16.7109375" style="182" customWidth="1"/>
    <col min="6659" max="6659" width="65.85546875" style="182" customWidth="1"/>
    <col min="6660" max="6660" width="17.28515625" style="182" customWidth="1"/>
    <col min="6661" max="6661" width="16.7109375" style="182" customWidth="1"/>
    <col min="6662" max="6662" width="19" style="182" customWidth="1"/>
    <col min="6663" max="6663" width="16.7109375" style="182" customWidth="1"/>
    <col min="6664" max="6664" width="17.7109375" style="182" customWidth="1"/>
    <col min="6665" max="6912" width="9.28515625" style="182"/>
    <col min="6913" max="6913" width="27.85546875" style="182" customWidth="1"/>
    <col min="6914" max="6914" width="16.7109375" style="182" customWidth="1"/>
    <col min="6915" max="6915" width="65.85546875" style="182" customWidth="1"/>
    <col min="6916" max="6916" width="17.28515625" style="182" customWidth="1"/>
    <col min="6917" max="6917" width="16.7109375" style="182" customWidth="1"/>
    <col min="6918" max="6918" width="19" style="182" customWidth="1"/>
    <col min="6919" max="6919" width="16.7109375" style="182" customWidth="1"/>
    <col min="6920" max="6920" width="17.7109375" style="182" customWidth="1"/>
    <col min="6921" max="7168" width="9.28515625" style="182"/>
    <col min="7169" max="7169" width="27.85546875" style="182" customWidth="1"/>
    <col min="7170" max="7170" width="16.7109375" style="182" customWidth="1"/>
    <col min="7171" max="7171" width="65.85546875" style="182" customWidth="1"/>
    <col min="7172" max="7172" width="17.28515625" style="182" customWidth="1"/>
    <col min="7173" max="7173" width="16.7109375" style="182" customWidth="1"/>
    <col min="7174" max="7174" width="19" style="182" customWidth="1"/>
    <col min="7175" max="7175" width="16.7109375" style="182" customWidth="1"/>
    <col min="7176" max="7176" width="17.7109375" style="182" customWidth="1"/>
    <col min="7177" max="7424" width="9.28515625" style="182"/>
    <col min="7425" max="7425" width="27.85546875" style="182" customWidth="1"/>
    <col min="7426" max="7426" width="16.7109375" style="182" customWidth="1"/>
    <col min="7427" max="7427" width="65.85546875" style="182" customWidth="1"/>
    <col min="7428" max="7428" width="17.28515625" style="182" customWidth="1"/>
    <col min="7429" max="7429" width="16.7109375" style="182" customWidth="1"/>
    <col min="7430" max="7430" width="19" style="182" customWidth="1"/>
    <col min="7431" max="7431" width="16.7109375" style="182" customWidth="1"/>
    <col min="7432" max="7432" width="17.7109375" style="182" customWidth="1"/>
    <col min="7433" max="7680" width="9.28515625" style="182"/>
    <col min="7681" max="7681" width="27.85546875" style="182" customWidth="1"/>
    <col min="7682" max="7682" width="16.7109375" style="182" customWidth="1"/>
    <col min="7683" max="7683" width="65.85546875" style="182" customWidth="1"/>
    <col min="7684" max="7684" width="17.28515625" style="182" customWidth="1"/>
    <col min="7685" max="7685" width="16.7109375" style="182" customWidth="1"/>
    <col min="7686" max="7686" width="19" style="182" customWidth="1"/>
    <col min="7687" max="7687" width="16.7109375" style="182" customWidth="1"/>
    <col min="7688" max="7688" width="17.7109375" style="182" customWidth="1"/>
    <col min="7689" max="7936" width="9.28515625" style="182"/>
    <col min="7937" max="7937" width="27.85546875" style="182" customWidth="1"/>
    <col min="7938" max="7938" width="16.7109375" style="182" customWidth="1"/>
    <col min="7939" max="7939" width="65.85546875" style="182" customWidth="1"/>
    <col min="7940" max="7940" width="17.28515625" style="182" customWidth="1"/>
    <col min="7941" max="7941" width="16.7109375" style="182" customWidth="1"/>
    <col min="7942" max="7942" width="19" style="182" customWidth="1"/>
    <col min="7943" max="7943" width="16.7109375" style="182" customWidth="1"/>
    <col min="7944" max="7944" width="17.7109375" style="182" customWidth="1"/>
    <col min="7945" max="8192" width="9.28515625" style="182"/>
    <col min="8193" max="8193" width="27.85546875" style="182" customWidth="1"/>
    <col min="8194" max="8194" width="16.7109375" style="182" customWidth="1"/>
    <col min="8195" max="8195" width="65.85546875" style="182" customWidth="1"/>
    <col min="8196" max="8196" width="17.28515625" style="182" customWidth="1"/>
    <col min="8197" max="8197" width="16.7109375" style="182" customWidth="1"/>
    <col min="8198" max="8198" width="19" style="182" customWidth="1"/>
    <col min="8199" max="8199" width="16.7109375" style="182" customWidth="1"/>
    <col min="8200" max="8200" width="17.7109375" style="182" customWidth="1"/>
    <col min="8201" max="8448" width="9.28515625" style="182"/>
    <col min="8449" max="8449" width="27.85546875" style="182" customWidth="1"/>
    <col min="8450" max="8450" width="16.7109375" style="182" customWidth="1"/>
    <col min="8451" max="8451" width="65.85546875" style="182" customWidth="1"/>
    <col min="8452" max="8452" width="17.28515625" style="182" customWidth="1"/>
    <col min="8453" max="8453" width="16.7109375" style="182" customWidth="1"/>
    <col min="8454" max="8454" width="19" style="182" customWidth="1"/>
    <col min="8455" max="8455" width="16.7109375" style="182" customWidth="1"/>
    <col min="8456" max="8456" width="17.7109375" style="182" customWidth="1"/>
    <col min="8457" max="8704" width="9.28515625" style="182"/>
    <col min="8705" max="8705" width="27.85546875" style="182" customWidth="1"/>
    <col min="8706" max="8706" width="16.7109375" style="182" customWidth="1"/>
    <col min="8707" max="8707" width="65.85546875" style="182" customWidth="1"/>
    <col min="8708" max="8708" width="17.28515625" style="182" customWidth="1"/>
    <col min="8709" max="8709" width="16.7109375" style="182" customWidth="1"/>
    <col min="8710" max="8710" width="19" style="182" customWidth="1"/>
    <col min="8711" max="8711" width="16.7109375" style="182" customWidth="1"/>
    <col min="8712" max="8712" width="17.7109375" style="182" customWidth="1"/>
    <col min="8713" max="8960" width="9.28515625" style="182"/>
    <col min="8961" max="8961" width="27.85546875" style="182" customWidth="1"/>
    <col min="8962" max="8962" width="16.7109375" style="182" customWidth="1"/>
    <col min="8963" max="8963" width="65.85546875" style="182" customWidth="1"/>
    <col min="8964" max="8964" width="17.28515625" style="182" customWidth="1"/>
    <col min="8965" max="8965" width="16.7109375" style="182" customWidth="1"/>
    <col min="8966" max="8966" width="19" style="182" customWidth="1"/>
    <col min="8967" max="8967" width="16.7109375" style="182" customWidth="1"/>
    <col min="8968" max="8968" width="17.7109375" style="182" customWidth="1"/>
    <col min="8969" max="9216" width="9.28515625" style="182"/>
    <col min="9217" max="9217" width="27.85546875" style="182" customWidth="1"/>
    <col min="9218" max="9218" width="16.7109375" style="182" customWidth="1"/>
    <col min="9219" max="9219" width="65.85546875" style="182" customWidth="1"/>
    <col min="9220" max="9220" width="17.28515625" style="182" customWidth="1"/>
    <col min="9221" max="9221" width="16.7109375" style="182" customWidth="1"/>
    <col min="9222" max="9222" width="19" style="182" customWidth="1"/>
    <col min="9223" max="9223" width="16.7109375" style="182" customWidth="1"/>
    <col min="9224" max="9224" width="17.7109375" style="182" customWidth="1"/>
    <col min="9225" max="9472" width="9.28515625" style="182"/>
    <col min="9473" max="9473" width="27.85546875" style="182" customWidth="1"/>
    <col min="9474" max="9474" width="16.7109375" style="182" customWidth="1"/>
    <col min="9475" max="9475" width="65.85546875" style="182" customWidth="1"/>
    <col min="9476" max="9476" width="17.28515625" style="182" customWidth="1"/>
    <col min="9477" max="9477" width="16.7109375" style="182" customWidth="1"/>
    <col min="9478" max="9478" width="19" style="182" customWidth="1"/>
    <col min="9479" max="9479" width="16.7109375" style="182" customWidth="1"/>
    <col min="9480" max="9480" width="17.7109375" style="182" customWidth="1"/>
    <col min="9481" max="9728" width="9.28515625" style="182"/>
    <col min="9729" max="9729" width="27.85546875" style="182" customWidth="1"/>
    <col min="9730" max="9730" width="16.7109375" style="182" customWidth="1"/>
    <col min="9731" max="9731" width="65.85546875" style="182" customWidth="1"/>
    <col min="9732" max="9732" width="17.28515625" style="182" customWidth="1"/>
    <col min="9733" max="9733" width="16.7109375" style="182" customWidth="1"/>
    <col min="9734" max="9734" width="19" style="182" customWidth="1"/>
    <col min="9735" max="9735" width="16.7109375" style="182" customWidth="1"/>
    <col min="9736" max="9736" width="17.7109375" style="182" customWidth="1"/>
    <col min="9737" max="9984" width="9.28515625" style="182"/>
    <col min="9985" max="9985" width="27.85546875" style="182" customWidth="1"/>
    <col min="9986" max="9986" width="16.7109375" style="182" customWidth="1"/>
    <col min="9987" max="9987" width="65.85546875" style="182" customWidth="1"/>
    <col min="9988" max="9988" width="17.28515625" style="182" customWidth="1"/>
    <col min="9989" max="9989" width="16.7109375" style="182" customWidth="1"/>
    <col min="9990" max="9990" width="19" style="182" customWidth="1"/>
    <col min="9991" max="9991" width="16.7109375" style="182" customWidth="1"/>
    <col min="9992" max="9992" width="17.7109375" style="182" customWidth="1"/>
    <col min="9993" max="10240" width="9.28515625" style="182"/>
    <col min="10241" max="10241" width="27.85546875" style="182" customWidth="1"/>
    <col min="10242" max="10242" width="16.7109375" style="182" customWidth="1"/>
    <col min="10243" max="10243" width="65.85546875" style="182" customWidth="1"/>
    <col min="10244" max="10244" width="17.28515625" style="182" customWidth="1"/>
    <col min="10245" max="10245" width="16.7109375" style="182" customWidth="1"/>
    <col min="10246" max="10246" width="19" style="182" customWidth="1"/>
    <col min="10247" max="10247" width="16.7109375" style="182" customWidth="1"/>
    <col min="10248" max="10248" width="17.7109375" style="182" customWidth="1"/>
    <col min="10249" max="10496" width="9.28515625" style="182"/>
    <col min="10497" max="10497" width="27.85546875" style="182" customWidth="1"/>
    <col min="10498" max="10498" width="16.7109375" style="182" customWidth="1"/>
    <col min="10499" max="10499" width="65.85546875" style="182" customWidth="1"/>
    <col min="10500" max="10500" width="17.28515625" style="182" customWidth="1"/>
    <col min="10501" max="10501" width="16.7109375" style="182" customWidth="1"/>
    <col min="10502" max="10502" width="19" style="182" customWidth="1"/>
    <col min="10503" max="10503" width="16.7109375" style="182" customWidth="1"/>
    <col min="10504" max="10504" width="17.7109375" style="182" customWidth="1"/>
    <col min="10505" max="10752" width="9.28515625" style="182"/>
    <col min="10753" max="10753" width="27.85546875" style="182" customWidth="1"/>
    <col min="10754" max="10754" width="16.7109375" style="182" customWidth="1"/>
    <col min="10755" max="10755" width="65.85546875" style="182" customWidth="1"/>
    <col min="10756" max="10756" width="17.28515625" style="182" customWidth="1"/>
    <col min="10757" max="10757" width="16.7109375" style="182" customWidth="1"/>
    <col min="10758" max="10758" width="19" style="182" customWidth="1"/>
    <col min="10759" max="10759" width="16.7109375" style="182" customWidth="1"/>
    <col min="10760" max="10760" width="17.7109375" style="182" customWidth="1"/>
    <col min="10761" max="11008" width="9.28515625" style="182"/>
    <col min="11009" max="11009" width="27.85546875" style="182" customWidth="1"/>
    <col min="11010" max="11010" width="16.7109375" style="182" customWidth="1"/>
    <col min="11011" max="11011" width="65.85546875" style="182" customWidth="1"/>
    <col min="11012" max="11012" width="17.28515625" style="182" customWidth="1"/>
    <col min="11013" max="11013" width="16.7109375" style="182" customWidth="1"/>
    <col min="11014" max="11014" width="19" style="182" customWidth="1"/>
    <col min="11015" max="11015" width="16.7109375" style="182" customWidth="1"/>
    <col min="11016" max="11016" width="17.7109375" style="182" customWidth="1"/>
    <col min="11017" max="11264" width="9.28515625" style="182"/>
    <col min="11265" max="11265" width="27.85546875" style="182" customWidth="1"/>
    <col min="11266" max="11266" width="16.7109375" style="182" customWidth="1"/>
    <col min="11267" max="11267" width="65.85546875" style="182" customWidth="1"/>
    <col min="11268" max="11268" width="17.28515625" style="182" customWidth="1"/>
    <col min="11269" max="11269" width="16.7109375" style="182" customWidth="1"/>
    <col min="11270" max="11270" width="19" style="182" customWidth="1"/>
    <col min="11271" max="11271" width="16.7109375" style="182" customWidth="1"/>
    <col min="11272" max="11272" width="17.7109375" style="182" customWidth="1"/>
    <col min="11273" max="11520" width="9.28515625" style="182"/>
    <col min="11521" max="11521" width="27.85546875" style="182" customWidth="1"/>
    <col min="11522" max="11522" width="16.7109375" style="182" customWidth="1"/>
    <col min="11523" max="11523" width="65.85546875" style="182" customWidth="1"/>
    <col min="11524" max="11524" width="17.28515625" style="182" customWidth="1"/>
    <col min="11525" max="11525" width="16.7109375" style="182" customWidth="1"/>
    <col min="11526" max="11526" width="19" style="182" customWidth="1"/>
    <col min="11527" max="11527" width="16.7109375" style="182" customWidth="1"/>
    <col min="11528" max="11528" width="17.7109375" style="182" customWidth="1"/>
    <col min="11529" max="11776" width="9.28515625" style="182"/>
    <col min="11777" max="11777" width="27.85546875" style="182" customWidth="1"/>
    <col min="11778" max="11778" width="16.7109375" style="182" customWidth="1"/>
    <col min="11779" max="11779" width="65.85546875" style="182" customWidth="1"/>
    <col min="11780" max="11780" width="17.28515625" style="182" customWidth="1"/>
    <col min="11781" max="11781" width="16.7109375" style="182" customWidth="1"/>
    <col min="11782" max="11782" width="19" style="182" customWidth="1"/>
    <col min="11783" max="11783" width="16.7109375" style="182" customWidth="1"/>
    <col min="11784" max="11784" width="17.7109375" style="182" customWidth="1"/>
    <col min="11785" max="12032" width="9.28515625" style="182"/>
    <col min="12033" max="12033" width="27.85546875" style="182" customWidth="1"/>
    <col min="12034" max="12034" width="16.7109375" style="182" customWidth="1"/>
    <col min="12035" max="12035" width="65.85546875" style="182" customWidth="1"/>
    <col min="12036" max="12036" width="17.28515625" style="182" customWidth="1"/>
    <col min="12037" max="12037" width="16.7109375" style="182" customWidth="1"/>
    <col min="12038" max="12038" width="19" style="182" customWidth="1"/>
    <col min="12039" max="12039" width="16.7109375" style="182" customWidth="1"/>
    <col min="12040" max="12040" width="17.7109375" style="182" customWidth="1"/>
    <col min="12041" max="12288" width="9.28515625" style="182"/>
    <col min="12289" max="12289" width="27.85546875" style="182" customWidth="1"/>
    <col min="12290" max="12290" width="16.7109375" style="182" customWidth="1"/>
    <col min="12291" max="12291" width="65.85546875" style="182" customWidth="1"/>
    <col min="12292" max="12292" width="17.28515625" style="182" customWidth="1"/>
    <col min="12293" max="12293" width="16.7109375" style="182" customWidth="1"/>
    <col min="12294" max="12294" width="19" style="182" customWidth="1"/>
    <col min="12295" max="12295" width="16.7109375" style="182" customWidth="1"/>
    <col min="12296" max="12296" width="17.7109375" style="182" customWidth="1"/>
    <col min="12297" max="12544" width="9.28515625" style="182"/>
    <col min="12545" max="12545" width="27.85546875" style="182" customWidth="1"/>
    <col min="12546" max="12546" width="16.7109375" style="182" customWidth="1"/>
    <col min="12547" max="12547" width="65.85546875" style="182" customWidth="1"/>
    <col min="12548" max="12548" width="17.28515625" style="182" customWidth="1"/>
    <col min="12549" max="12549" width="16.7109375" style="182" customWidth="1"/>
    <col min="12550" max="12550" width="19" style="182" customWidth="1"/>
    <col min="12551" max="12551" width="16.7109375" style="182" customWidth="1"/>
    <col min="12552" max="12552" width="17.7109375" style="182" customWidth="1"/>
    <col min="12553" max="12800" width="9.28515625" style="182"/>
    <col min="12801" max="12801" width="27.85546875" style="182" customWidth="1"/>
    <col min="12802" max="12802" width="16.7109375" style="182" customWidth="1"/>
    <col min="12803" max="12803" width="65.85546875" style="182" customWidth="1"/>
    <col min="12804" max="12804" width="17.28515625" style="182" customWidth="1"/>
    <col min="12805" max="12805" width="16.7109375" style="182" customWidth="1"/>
    <col min="12806" max="12806" width="19" style="182" customWidth="1"/>
    <col min="12807" max="12807" width="16.7109375" style="182" customWidth="1"/>
    <col min="12808" max="12808" width="17.7109375" style="182" customWidth="1"/>
    <col min="12809" max="13056" width="9.28515625" style="182"/>
    <col min="13057" max="13057" width="27.85546875" style="182" customWidth="1"/>
    <col min="13058" max="13058" width="16.7109375" style="182" customWidth="1"/>
    <col min="13059" max="13059" width="65.85546875" style="182" customWidth="1"/>
    <col min="13060" max="13060" width="17.28515625" style="182" customWidth="1"/>
    <col min="13061" max="13061" width="16.7109375" style="182" customWidth="1"/>
    <col min="13062" max="13062" width="19" style="182" customWidth="1"/>
    <col min="13063" max="13063" width="16.7109375" style="182" customWidth="1"/>
    <col min="13064" max="13064" width="17.7109375" style="182" customWidth="1"/>
    <col min="13065" max="13312" width="9.28515625" style="182"/>
    <col min="13313" max="13313" width="27.85546875" style="182" customWidth="1"/>
    <col min="13314" max="13314" width="16.7109375" style="182" customWidth="1"/>
    <col min="13315" max="13315" width="65.85546875" style="182" customWidth="1"/>
    <col min="13316" max="13316" width="17.28515625" style="182" customWidth="1"/>
    <col min="13317" max="13317" width="16.7109375" style="182" customWidth="1"/>
    <col min="13318" max="13318" width="19" style="182" customWidth="1"/>
    <col min="13319" max="13319" width="16.7109375" style="182" customWidth="1"/>
    <col min="13320" max="13320" width="17.7109375" style="182" customWidth="1"/>
    <col min="13321" max="13568" width="9.28515625" style="182"/>
    <col min="13569" max="13569" width="27.85546875" style="182" customWidth="1"/>
    <col min="13570" max="13570" width="16.7109375" style="182" customWidth="1"/>
    <col min="13571" max="13571" width="65.85546875" style="182" customWidth="1"/>
    <col min="13572" max="13572" width="17.28515625" style="182" customWidth="1"/>
    <col min="13573" max="13573" width="16.7109375" style="182" customWidth="1"/>
    <col min="13574" max="13574" width="19" style="182" customWidth="1"/>
    <col min="13575" max="13575" width="16.7109375" style="182" customWidth="1"/>
    <col min="13576" max="13576" width="17.7109375" style="182" customWidth="1"/>
    <col min="13577" max="13824" width="9.28515625" style="182"/>
    <col min="13825" max="13825" width="27.85546875" style="182" customWidth="1"/>
    <col min="13826" max="13826" width="16.7109375" style="182" customWidth="1"/>
    <col min="13827" max="13827" width="65.85546875" style="182" customWidth="1"/>
    <col min="13828" max="13828" width="17.28515625" style="182" customWidth="1"/>
    <col min="13829" max="13829" width="16.7109375" style="182" customWidth="1"/>
    <col min="13830" max="13830" width="19" style="182" customWidth="1"/>
    <col min="13831" max="13831" width="16.7109375" style="182" customWidth="1"/>
    <col min="13832" max="13832" width="17.7109375" style="182" customWidth="1"/>
    <col min="13833" max="14080" width="9.28515625" style="182"/>
    <col min="14081" max="14081" width="27.85546875" style="182" customWidth="1"/>
    <col min="14082" max="14082" width="16.7109375" style="182" customWidth="1"/>
    <col min="14083" max="14083" width="65.85546875" style="182" customWidth="1"/>
    <col min="14084" max="14084" width="17.28515625" style="182" customWidth="1"/>
    <col min="14085" max="14085" width="16.7109375" style="182" customWidth="1"/>
    <col min="14086" max="14086" width="19" style="182" customWidth="1"/>
    <col min="14087" max="14087" width="16.7109375" style="182" customWidth="1"/>
    <col min="14088" max="14088" width="17.7109375" style="182" customWidth="1"/>
    <col min="14089" max="14336" width="9.28515625" style="182"/>
    <col min="14337" max="14337" width="27.85546875" style="182" customWidth="1"/>
    <col min="14338" max="14338" width="16.7109375" style="182" customWidth="1"/>
    <col min="14339" max="14339" width="65.85546875" style="182" customWidth="1"/>
    <col min="14340" max="14340" width="17.28515625" style="182" customWidth="1"/>
    <col min="14341" max="14341" width="16.7109375" style="182" customWidth="1"/>
    <col min="14342" max="14342" width="19" style="182" customWidth="1"/>
    <col min="14343" max="14343" width="16.7109375" style="182" customWidth="1"/>
    <col min="14344" max="14344" width="17.7109375" style="182" customWidth="1"/>
    <col min="14345" max="14592" width="9.28515625" style="182"/>
    <col min="14593" max="14593" width="27.85546875" style="182" customWidth="1"/>
    <col min="14594" max="14594" width="16.7109375" style="182" customWidth="1"/>
    <col min="14595" max="14595" width="65.85546875" style="182" customWidth="1"/>
    <col min="14596" max="14596" width="17.28515625" style="182" customWidth="1"/>
    <col min="14597" max="14597" width="16.7109375" style="182" customWidth="1"/>
    <col min="14598" max="14598" width="19" style="182" customWidth="1"/>
    <col min="14599" max="14599" width="16.7109375" style="182" customWidth="1"/>
    <col min="14600" max="14600" width="17.7109375" style="182" customWidth="1"/>
    <col min="14601" max="14848" width="9.28515625" style="182"/>
    <col min="14849" max="14849" width="27.85546875" style="182" customWidth="1"/>
    <col min="14850" max="14850" width="16.7109375" style="182" customWidth="1"/>
    <col min="14851" max="14851" width="65.85546875" style="182" customWidth="1"/>
    <col min="14852" max="14852" width="17.28515625" style="182" customWidth="1"/>
    <col min="14853" max="14853" width="16.7109375" style="182" customWidth="1"/>
    <col min="14854" max="14854" width="19" style="182" customWidth="1"/>
    <col min="14855" max="14855" width="16.7109375" style="182" customWidth="1"/>
    <col min="14856" max="14856" width="17.7109375" style="182" customWidth="1"/>
    <col min="14857" max="15104" width="9.28515625" style="182"/>
    <col min="15105" max="15105" width="27.85546875" style="182" customWidth="1"/>
    <col min="15106" max="15106" width="16.7109375" style="182" customWidth="1"/>
    <col min="15107" max="15107" width="65.85546875" style="182" customWidth="1"/>
    <col min="15108" max="15108" width="17.28515625" style="182" customWidth="1"/>
    <col min="15109" max="15109" width="16.7109375" style="182" customWidth="1"/>
    <col min="15110" max="15110" width="19" style="182" customWidth="1"/>
    <col min="15111" max="15111" width="16.7109375" style="182" customWidth="1"/>
    <col min="15112" max="15112" width="17.7109375" style="182" customWidth="1"/>
    <col min="15113" max="15360" width="9.28515625" style="182"/>
    <col min="15361" max="15361" width="27.85546875" style="182" customWidth="1"/>
    <col min="15362" max="15362" width="16.7109375" style="182" customWidth="1"/>
    <col min="15363" max="15363" width="65.85546875" style="182" customWidth="1"/>
    <col min="15364" max="15364" width="17.28515625" style="182" customWidth="1"/>
    <col min="15365" max="15365" width="16.7109375" style="182" customWidth="1"/>
    <col min="15366" max="15366" width="19" style="182" customWidth="1"/>
    <col min="15367" max="15367" width="16.7109375" style="182" customWidth="1"/>
    <col min="15368" max="15368" width="17.7109375" style="182" customWidth="1"/>
    <col min="15369" max="15616" width="9.28515625" style="182"/>
    <col min="15617" max="15617" width="27.85546875" style="182" customWidth="1"/>
    <col min="15618" max="15618" width="16.7109375" style="182" customWidth="1"/>
    <col min="15619" max="15619" width="65.85546875" style="182" customWidth="1"/>
    <col min="15620" max="15620" width="17.28515625" style="182" customWidth="1"/>
    <col min="15621" max="15621" width="16.7109375" style="182" customWidth="1"/>
    <col min="15622" max="15622" width="19" style="182" customWidth="1"/>
    <col min="15623" max="15623" width="16.7109375" style="182" customWidth="1"/>
    <col min="15624" max="15624" width="17.7109375" style="182" customWidth="1"/>
    <col min="15625" max="15872" width="9.28515625" style="182"/>
    <col min="15873" max="15873" width="27.85546875" style="182" customWidth="1"/>
    <col min="15874" max="15874" width="16.7109375" style="182" customWidth="1"/>
    <col min="15875" max="15875" width="65.85546875" style="182" customWidth="1"/>
    <col min="15876" max="15876" width="17.28515625" style="182" customWidth="1"/>
    <col min="15877" max="15877" width="16.7109375" style="182" customWidth="1"/>
    <col min="15878" max="15878" width="19" style="182" customWidth="1"/>
    <col min="15879" max="15879" width="16.7109375" style="182" customWidth="1"/>
    <col min="15880" max="15880" width="17.7109375" style="182" customWidth="1"/>
    <col min="15881" max="16128" width="9.28515625" style="182"/>
    <col min="16129" max="16129" width="27.85546875" style="182" customWidth="1"/>
    <col min="16130" max="16130" width="16.7109375" style="182" customWidth="1"/>
    <col min="16131" max="16131" width="65.85546875" style="182" customWidth="1"/>
    <col min="16132" max="16132" width="17.28515625" style="182" customWidth="1"/>
    <col min="16133" max="16133" width="16.7109375" style="182" customWidth="1"/>
    <col min="16134" max="16134" width="19" style="182" customWidth="1"/>
    <col min="16135" max="16135" width="16.7109375" style="182" customWidth="1"/>
    <col min="16136" max="16136" width="17.7109375" style="182" customWidth="1"/>
    <col min="16137" max="16384" width="9.28515625" style="182"/>
  </cols>
  <sheetData>
    <row r="1" spans="1:1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</row>
    <row r="2" spans="1:1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</row>
    <row r="3" spans="1:1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</row>
    <row r="4" spans="1:11" ht="13.15" customHeight="1" x14ac:dyDescent="0.2">
      <c r="A4" s="183"/>
      <c r="C4" s="184"/>
      <c r="D4" s="458"/>
      <c r="E4" s="458"/>
      <c r="F4" s="458"/>
    </row>
    <row r="5" spans="1:11" ht="37.5" customHeight="1" x14ac:dyDescent="0.2">
      <c r="A5" s="176"/>
      <c r="B5" s="176" t="s">
        <v>8</v>
      </c>
      <c r="C5" s="149" t="s">
        <v>9</v>
      </c>
      <c r="D5" s="149" t="s">
        <v>652</v>
      </c>
      <c r="E5" s="149" t="s">
        <v>662</v>
      </c>
      <c r="F5" s="149" t="s">
        <v>11</v>
      </c>
      <c r="G5" s="149" t="s">
        <v>12</v>
      </c>
      <c r="H5" s="177" t="str">
        <f>CONCATENATE("Цена со скидкой ",Содержание!$I$13*100,"%, руб.")</f>
        <v>Цена со скидкой 0%, руб.</v>
      </c>
    </row>
    <row r="6" spans="1:11" ht="21" customHeight="1" x14ac:dyDescent="0.2">
      <c r="A6" s="164"/>
      <c r="B6" s="178"/>
      <c r="C6" s="164" t="s">
        <v>651</v>
      </c>
      <c r="D6" s="186"/>
      <c r="E6" s="187"/>
      <c r="F6" s="179"/>
      <c r="G6" s="179"/>
      <c r="H6" s="188"/>
    </row>
    <row r="7" spans="1:11" s="195" customFormat="1" ht="16.5" customHeight="1" x14ac:dyDescent="0.2">
      <c r="A7" s="189"/>
      <c r="B7" s="190" t="s">
        <v>770</v>
      </c>
      <c r="C7" s="191" t="s">
        <v>14</v>
      </c>
      <c r="D7" s="192" t="s">
        <v>15</v>
      </c>
      <c r="E7" s="193">
        <v>505</v>
      </c>
      <c r="F7" s="193" t="s">
        <v>16</v>
      </c>
      <c r="G7" s="194">
        <v>60182</v>
      </c>
      <c r="H7" s="194">
        <f>G7*(1-Содержание!$I$13)</f>
        <v>60182</v>
      </c>
      <c r="I7" s="396"/>
      <c r="J7" s="426"/>
      <c r="K7" s="396"/>
    </row>
    <row r="8" spans="1:11" s="195" customFormat="1" ht="16.5" customHeight="1" x14ac:dyDescent="0.2">
      <c r="A8" s="189"/>
      <c r="B8" s="190" t="s">
        <v>771</v>
      </c>
      <c r="C8" s="191" t="s">
        <v>17</v>
      </c>
      <c r="D8" s="192" t="s">
        <v>15</v>
      </c>
      <c r="E8" s="193">
        <v>505</v>
      </c>
      <c r="F8" s="193" t="s">
        <v>18</v>
      </c>
      <c r="G8" s="194">
        <v>62725</v>
      </c>
      <c r="H8" s="194">
        <f>G8*(1-Содержание!$I$13)</f>
        <v>62725</v>
      </c>
      <c r="I8" s="396"/>
      <c r="J8" s="426"/>
      <c r="K8" s="396"/>
    </row>
    <row r="9" spans="1:11" s="195" customFormat="1" ht="16.5" customHeight="1" x14ac:dyDescent="0.2">
      <c r="A9" s="189"/>
      <c r="B9" s="190" t="s">
        <v>772</v>
      </c>
      <c r="C9" s="191" t="s">
        <v>19</v>
      </c>
      <c r="D9" s="192" t="s">
        <v>15</v>
      </c>
      <c r="E9" s="193">
        <v>505</v>
      </c>
      <c r="F9" s="193" t="s">
        <v>20</v>
      </c>
      <c r="G9" s="194">
        <v>67805</v>
      </c>
      <c r="H9" s="194">
        <f>G9*(1-Содержание!$I$13)</f>
        <v>67805</v>
      </c>
      <c r="I9" s="396"/>
      <c r="J9" s="426"/>
      <c r="K9" s="396"/>
    </row>
    <row r="10" spans="1:11" s="195" customFormat="1" ht="16.5" customHeight="1" x14ac:dyDescent="0.2">
      <c r="A10" s="189"/>
      <c r="B10" s="190" t="s">
        <v>773</v>
      </c>
      <c r="C10" s="191" t="s">
        <v>21</v>
      </c>
      <c r="D10" s="192" t="s">
        <v>15</v>
      </c>
      <c r="E10" s="193">
        <v>505</v>
      </c>
      <c r="F10" s="193" t="s">
        <v>22</v>
      </c>
      <c r="G10" s="194">
        <v>76287</v>
      </c>
      <c r="H10" s="194">
        <f>G10*(1-Содержание!$I$13)</f>
        <v>76287</v>
      </c>
      <c r="I10" s="396"/>
      <c r="J10" s="426"/>
      <c r="K10" s="396"/>
    </row>
    <row r="11" spans="1:11" s="195" customFormat="1" ht="16.5" customHeight="1" x14ac:dyDescent="0.2">
      <c r="A11" s="189"/>
      <c r="B11" s="190"/>
      <c r="C11" s="191"/>
      <c r="D11" s="192"/>
      <c r="E11" s="193"/>
      <c r="F11" s="193"/>
      <c r="G11" s="194"/>
      <c r="H11" s="194"/>
      <c r="I11" s="396"/>
      <c r="J11" s="426"/>
      <c r="K11" s="396"/>
    </row>
    <row r="12" spans="1:11" s="195" customFormat="1" ht="16.5" customHeight="1" x14ac:dyDescent="0.2">
      <c r="A12" s="180"/>
      <c r="B12" s="190" t="s">
        <v>774</v>
      </c>
      <c r="C12" s="191" t="s">
        <v>23</v>
      </c>
      <c r="D12" s="196" t="s">
        <v>24</v>
      </c>
      <c r="E12" s="193">
        <v>505</v>
      </c>
      <c r="F12" s="193" t="s">
        <v>16</v>
      </c>
      <c r="G12" s="194">
        <v>68978</v>
      </c>
      <c r="H12" s="194">
        <f>G12*(1-Содержание!$I$13)</f>
        <v>68978</v>
      </c>
      <c r="I12" s="396"/>
      <c r="J12" s="426"/>
      <c r="K12" s="396"/>
    </row>
    <row r="13" spans="1:11" s="195" customFormat="1" ht="16.5" customHeight="1" x14ac:dyDescent="0.2">
      <c r="A13" s="189"/>
      <c r="B13" s="190" t="s">
        <v>775</v>
      </c>
      <c r="C13" s="191" t="s">
        <v>25</v>
      </c>
      <c r="D13" s="196" t="s">
        <v>24</v>
      </c>
      <c r="E13" s="193">
        <v>505</v>
      </c>
      <c r="F13" s="193" t="s">
        <v>18</v>
      </c>
      <c r="G13" s="194">
        <v>70967</v>
      </c>
      <c r="H13" s="194">
        <f>G13*(1-Содержание!$I$13)</f>
        <v>70967</v>
      </c>
      <c r="I13" s="396"/>
      <c r="J13" s="426"/>
      <c r="K13" s="396"/>
    </row>
    <row r="14" spans="1:11" s="195" customFormat="1" ht="16.5" customHeight="1" x14ac:dyDescent="0.2">
      <c r="A14" s="189"/>
      <c r="B14" s="295" t="s">
        <v>776</v>
      </c>
      <c r="C14" s="191" t="s">
        <v>26</v>
      </c>
      <c r="D14" s="196" t="s">
        <v>24</v>
      </c>
      <c r="E14" s="193">
        <v>505</v>
      </c>
      <c r="F14" s="193" t="s">
        <v>20</v>
      </c>
      <c r="G14" s="194">
        <v>78130</v>
      </c>
      <c r="H14" s="194">
        <f>G14*(1-Содержание!$I$13)</f>
        <v>78130</v>
      </c>
      <c r="I14" s="396"/>
      <c r="J14" s="426"/>
      <c r="K14" s="396"/>
    </row>
    <row r="15" spans="1:11" s="195" customFormat="1" ht="16.5" customHeight="1" x14ac:dyDescent="0.2">
      <c r="A15" s="189"/>
      <c r="B15" s="190" t="s">
        <v>777</v>
      </c>
      <c r="C15" s="191" t="s">
        <v>27</v>
      </c>
      <c r="D15" s="196" t="s">
        <v>24</v>
      </c>
      <c r="E15" s="193">
        <v>505</v>
      </c>
      <c r="F15" s="193" t="s">
        <v>22</v>
      </c>
      <c r="G15" s="194">
        <v>85910</v>
      </c>
      <c r="H15" s="194">
        <f>G15*(1-Содержание!$I$13)</f>
        <v>85910</v>
      </c>
      <c r="I15" s="396"/>
      <c r="J15" s="426"/>
      <c r="K15" s="396"/>
    </row>
    <row r="16" spans="1:11" s="195" customFormat="1" ht="16.5" customHeight="1" x14ac:dyDescent="0.2">
      <c r="A16" s="189"/>
      <c r="B16" s="190"/>
      <c r="C16" s="191"/>
      <c r="D16" s="192"/>
      <c r="E16" s="193"/>
      <c r="F16" s="193"/>
      <c r="G16" s="194"/>
      <c r="H16" s="194"/>
      <c r="I16" s="396"/>
      <c r="J16" s="426"/>
      <c r="K16" s="396"/>
    </row>
    <row r="17" spans="1:11" s="195" customFormat="1" ht="16.5" customHeight="1" x14ac:dyDescent="0.2">
      <c r="A17" s="189"/>
      <c r="B17" s="190" t="s">
        <v>778</v>
      </c>
      <c r="C17" s="191" t="s">
        <v>28</v>
      </c>
      <c r="D17" s="196" t="s">
        <v>695</v>
      </c>
      <c r="E17" s="193">
        <v>505</v>
      </c>
      <c r="F17" s="193" t="s">
        <v>16</v>
      </c>
      <c r="G17" s="194">
        <v>79148</v>
      </c>
      <c r="H17" s="194">
        <f>G17*(1-Содержание!$I$13)</f>
        <v>79148</v>
      </c>
      <c r="I17" s="396"/>
      <c r="J17" s="426"/>
      <c r="K17" s="396"/>
    </row>
    <row r="18" spans="1:11" s="195" customFormat="1" ht="16.5" customHeight="1" x14ac:dyDescent="0.2">
      <c r="A18" s="189"/>
      <c r="B18" s="190" t="s">
        <v>779</v>
      </c>
      <c r="C18" s="191" t="s">
        <v>29</v>
      </c>
      <c r="D18" s="196" t="s">
        <v>695</v>
      </c>
      <c r="E18" s="193">
        <v>505</v>
      </c>
      <c r="F18" s="193" t="s">
        <v>18</v>
      </c>
      <c r="G18" s="194">
        <v>80764</v>
      </c>
      <c r="H18" s="194">
        <f>G18*(1-Содержание!$I$13)</f>
        <v>80764</v>
      </c>
      <c r="I18" s="396"/>
      <c r="J18" s="426"/>
      <c r="K18" s="396"/>
    </row>
    <row r="19" spans="1:11" s="195" customFormat="1" ht="16.5" customHeight="1" x14ac:dyDescent="0.2">
      <c r="A19" s="189"/>
      <c r="B19" s="190" t="s">
        <v>780</v>
      </c>
      <c r="C19" s="191" t="s">
        <v>30</v>
      </c>
      <c r="D19" s="196" t="s">
        <v>695</v>
      </c>
      <c r="E19" s="193">
        <v>505</v>
      </c>
      <c r="F19" s="193" t="s">
        <v>20</v>
      </c>
      <c r="G19" s="194">
        <v>87006</v>
      </c>
      <c r="H19" s="194">
        <f>G19*(1-Содержание!$I$13)</f>
        <v>87006</v>
      </c>
      <c r="I19" s="396"/>
      <c r="J19" s="426"/>
      <c r="K19" s="396"/>
    </row>
    <row r="20" spans="1:11" s="195" customFormat="1" ht="16.5" customHeight="1" x14ac:dyDescent="0.2">
      <c r="A20" s="189"/>
      <c r="B20" s="190" t="s">
        <v>781</v>
      </c>
      <c r="C20" s="191" t="s">
        <v>31</v>
      </c>
      <c r="D20" s="196" t="s">
        <v>695</v>
      </c>
      <c r="E20" s="193">
        <v>505</v>
      </c>
      <c r="F20" s="193" t="s">
        <v>22</v>
      </c>
      <c r="G20" s="194">
        <v>101992</v>
      </c>
      <c r="H20" s="194">
        <f>G20*(1-Содержание!$I$13)</f>
        <v>101992</v>
      </c>
      <c r="I20" s="396"/>
      <c r="J20" s="426"/>
      <c r="K20" s="396"/>
    </row>
    <row r="21" spans="1:11" ht="21" customHeight="1" x14ac:dyDescent="0.2">
      <c r="A21" s="164"/>
      <c r="B21" s="178"/>
      <c r="C21" s="164" t="s">
        <v>663</v>
      </c>
      <c r="D21" s="186"/>
      <c r="E21" s="187"/>
      <c r="F21" s="179"/>
      <c r="G21" s="179"/>
      <c r="H21" s="188"/>
      <c r="I21" s="396"/>
      <c r="J21" s="426"/>
      <c r="K21" s="396"/>
    </row>
    <row r="22" spans="1:11" s="195" customFormat="1" ht="16.5" customHeight="1" x14ac:dyDescent="0.2">
      <c r="A22" s="189"/>
      <c r="B22" s="295" t="s">
        <v>782</v>
      </c>
      <c r="C22" s="191" t="s">
        <v>664</v>
      </c>
      <c r="D22" s="196" t="s">
        <v>15</v>
      </c>
      <c r="E22" s="193">
        <v>645</v>
      </c>
      <c r="F22" s="193" t="s">
        <v>32</v>
      </c>
      <c r="G22" s="194">
        <v>68534</v>
      </c>
      <c r="H22" s="194">
        <f>G22*(1-Содержание!$I$13)</f>
        <v>68534</v>
      </c>
      <c r="I22" s="396"/>
      <c r="J22" s="426"/>
      <c r="K22" s="396"/>
    </row>
    <row r="23" spans="1:11" s="195" customFormat="1" ht="16.5" customHeight="1" x14ac:dyDescent="0.2">
      <c r="A23" s="189"/>
      <c r="B23" s="295" t="s">
        <v>783</v>
      </c>
      <c r="C23" s="191" t="s">
        <v>665</v>
      </c>
      <c r="D23" s="196" t="s">
        <v>15</v>
      </c>
      <c r="E23" s="193">
        <v>645</v>
      </c>
      <c r="F23" s="193" t="s">
        <v>33</v>
      </c>
      <c r="G23" s="194">
        <v>73058</v>
      </c>
      <c r="H23" s="194">
        <f>G23*(1-Содержание!$I$13)</f>
        <v>73058</v>
      </c>
      <c r="I23" s="396"/>
      <c r="J23" s="426"/>
      <c r="K23" s="396"/>
    </row>
    <row r="24" spans="1:11" s="195" customFormat="1" ht="16.5" customHeight="1" x14ac:dyDescent="0.2">
      <c r="A24" s="189"/>
      <c r="B24" s="190" t="s">
        <v>784</v>
      </c>
      <c r="C24" s="191" t="s">
        <v>666</v>
      </c>
      <c r="D24" s="196" t="s">
        <v>15</v>
      </c>
      <c r="E24" s="193">
        <v>645</v>
      </c>
      <c r="F24" s="193" t="s">
        <v>34</v>
      </c>
      <c r="G24" s="194">
        <v>85034</v>
      </c>
      <c r="H24" s="194">
        <f>G24*(1-Содержание!$I$13)</f>
        <v>85034</v>
      </c>
      <c r="I24" s="396"/>
      <c r="J24" s="426"/>
      <c r="K24" s="396"/>
    </row>
    <row r="25" spans="1:11" s="195" customFormat="1" ht="16.5" customHeight="1" x14ac:dyDescent="0.2">
      <c r="A25" s="189"/>
      <c r="B25" s="190"/>
      <c r="C25" s="191"/>
      <c r="D25" s="196"/>
      <c r="E25" s="193"/>
      <c r="F25" s="193"/>
      <c r="G25" s="194"/>
      <c r="H25" s="194"/>
      <c r="I25" s="396"/>
      <c r="J25" s="426"/>
      <c r="K25" s="396"/>
    </row>
    <row r="26" spans="1:11" s="195" customFormat="1" ht="16.5" customHeight="1" x14ac:dyDescent="0.2">
      <c r="A26" s="189"/>
      <c r="B26" s="190" t="s">
        <v>785</v>
      </c>
      <c r="C26" s="191" t="s">
        <v>684</v>
      </c>
      <c r="D26" s="196" t="s">
        <v>490</v>
      </c>
      <c r="E26" s="193">
        <v>645</v>
      </c>
      <c r="F26" s="193" t="s">
        <v>32</v>
      </c>
      <c r="G26" s="194">
        <v>80052</v>
      </c>
      <c r="H26" s="194">
        <f>G26*(1-Содержание!$I$13)</f>
        <v>80052</v>
      </c>
      <c r="I26" s="396"/>
      <c r="J26" s="426"/>
      <c r="K26" s="396"/>
    </row>
    <row r="27" spans="1:11" s="195" customFormat="1" ht="16.5" customHeight="1" x14ac:dyDescent="0.2">
      <c r="A27" s="189"/>
      <c r="B27" s="190" t="s">
        <v>786</v>
      </c>
      <c r="C27" s="191" t="s">
        <v>685</v>
      </c>
      <c r="D27" s="196" t="s">
        <v>490</v>
      </c>
      <c r="E27" s="193">
        <v>645</v>
      </c>
      <c r="F27" s="193" t="s">
        <v>33</v>
      </c>
      <c r="G27" s="194">
        <v>87006</v>
      </c>
      <c r="H27" s="194">
        <f>G27*(1-Содержание!$I$13)</f>
        <v>87006</v>
      </c>
      <c r="I27" s="396"/>
      <c r="J27" s="426"/>
      <c r="K27" s="396"/>
    </row>
    <row r="28" spans="1:11" s="195" customFormat="1" ht="16.5" customHeight="1" x14ac:dyDescent="0.2">
      <c r="A28" s="189"/>
      <c r="B28" s="190" t="s">
        <v>787</v>
      </c>
      <c r="C28" s="191" t="s">
        <v>686</v>
      </c>
      <c r="D28" s="196" t="s">
        <v>490</v>
      </c>
      <c r="E28" s="193">
        <v>645</v>
      </c>
      <c r="F28" s="193" t="s">
        <v>34</v>
      </c>
      <c r="G28" s="194">
        <v>96899</v>
      </c>
      <c r="H28" s="194">
        <f>G28*(1-Содержание!$I$13)</f>
        <v>96899</v>
      </c>
      <c r="I28" s="396"/>
      <c r="J28" s="426"/>
      <c r="K28" s="396"/>
    </row>
    <row r="29" spans="1:11" s="195" customFormat="1" ht="16.5" customHeight="1" x14ac:dyDescent="0.2">
      <c r="A29" s="189"/>
      <c r="B29" s="190"/>
      <c r="C29" s="191"/>
      <c r="D29" s="196"/>
      <c r="E29" s="193"/>
      <c r="F29" s="193"/>
      <c r="G29" s="194"/>
      <c r="H29" s="194"/>
      <c r="I29" s="396"/>
      <c r="J29" s="426"/>
      <c r="K29" s="396"/>
    </row>
    <row r="30" spans="1:11" s="195" customFormat="1" ht="16.5" customHeight="1" x14ac:dyDescent="0.2">
      <c r="A30" s="189"/>
      <c r="B30" s="190" t="s">
        <v>788</v>
      </c>
      <c r="C30" s="191" t="s">
        <v>687</v>
      </c>
      <c r="D30" s="196" t="s">
        <v>695</v>
      </c>
      <c r="E30" s="193">
        <v>645</v>
      </c>
      <c r="F30" s="193" t="s">
        <v>32</v>
      </c>
      <c r="G30" s="194">
        <v>86712</v>
      </c>
      <c r="H30" s="194">
        <f>G30*(1-Содержание!$I$13)</f>
        <v>86712</v>
      </c>
      <c r="I30" s="396"/>
      <c r="J30" s="426"/>
      <c r="K30" s="396"/>
    </row>
    <row r="31" spans="1:11" s="195" customFormat="1" ht="16.5" customHeight="1" x14ac:dyDescent="0.2">
      <c r="A31" s="189"/>
      <c r="B31" s="190" t="s">
        <v>789</v>
      </c>
      <c r="C31" s="191" t="s">
        <v>688</v>
      </c>
      <c r="D31" s="196" t="s">
        <v>695</v>
      </c>
      <c r="E31" s="193">
        <v>645</v>
      </c>
      <c r="F31" s="193" t="s">
        <v>33</v>
      </c>
      <c r="G31" s="194">
        <v>95821</v>
      </c>
      <c r="H31" s="194">
        <f>G31*(1-Содержание!$I$13)</f>
        <v>95821</v>
      </c>
      <c r="I31" s="396"/>
      <c r="J31" s="426"/>
      <c r="K31" s="396"/>
    </row>
    <row r="32" spans="1:11" s="195" customFormat="1" ht="16.5" customHeight="1" x14ac:dyDescent="0.2">
      <c r="A32" s="189"/>
      <c r="B32" s="190" t="s">
        <v>790</v>
      </c>
      <c r="C32" s="191" t="s">
        <v>689</v>
      </c>
      <c r="D32" s="196" t="s">
        <v>695</v>
      </c>
      <c r="E32" s="193">
        <v>645</v>
      </c>
      <c r="F32" s="193" t="s">
        <v>34</v>
      </c>
      <c r="G32" s="194">
        <v>104086</v>
      </c>
      <c r="H32" s="194">
        <f>G32*(1-Содержание!$I$13)</f>
        <v>104086</v>
      </c>
      <c r="I32" s="396"/>
      <c r="J32" s="426"/>
      <c r="K32" s="396"/>
    </row>
    <row r="33" spans="1:11" s="195" customFormat="1" ht="16.5" customHeight="1" x14ac:dyDescent="0.2">
      <c r="A33" s="189"/>
      <c r="B33" s="190"/>
      <c r="C33" s="191"/>
      <c r="D33" s="196"/>
      <c r="E33" s="193"/>
      <c r="F33" s="193"/>
      <c r="G33" s="194"/>
      <c r="H33" s="194"/>
      <c r="I33" s="396"/>
      <c r="J33" s="426"/>
      <c r="K33" s="396"/>
    </row>
    <row r="34" spans="1:11" s="195" customFormat="1" ht="16.5" customHeight="1" x14ac:dyDescent="0.2">
      <c r="A34" s="189"/>
      <c r="B34" s="190" t="s">
        <v>791</v>
      </c>
      <c r="C34" s="191" t="s">
        <v>690</v>
      </c>
      <c r="D34" s="196" t="s">
        <v>15</v>
      </c>
      <c r="E34" s="193">
        <v>840</v>
      </c>
      <c r="F34" s="193" t="s">
        <v>35</v>
      </c>
      <c r="G34" s="194">
        <v>95689</v>
      </c>
      <c r="H34" s="194">
        <f>G34*(1-Содержание!$I$13)</f>
        <v>95689</v>
      </c>
      <c r="I34" s="396"/>
      <c r="J34" s="426"/>
      <c r="K34" s="396"/>
    </row>
    <row r="35" spans="1:11" s="195" customFormat="1" ht="16.5" customHeight="1" x14ac:dyDescent="0.2">
      <c r="A35" s="189"/>
      <c r="B35" s="190" t="s">
        <v>792</v>
      </c>
      <c r="C35" s="191" t="s">
        <v>691</v>
      </c>
      <c r="D35" s="196" t="s">
        <v>15</v>
      </c>
      <c r="E35" s="193">
        <v>840</v>
      </c>
      <c r="F35" s="193" t="s">
        <v>36</v>
      </c>
      <c r="G35" s="194">
        <v>104808</v>
      </c>
      <c r="H35" s="194">
        <f>G35*(1-Содержание!$I$13)</f>
        <v>104808</v>
      </c>
      <c r="I35" s="396"/>
      <c r="J35" s="426"/>
      <c r="K35" s="396"/>
    </row>
    <row r="36" spans="1:11" s="195" customFormat="1" ht="16.5" customHeight="1" x14ac:dyDescent="0.2">
      <c r="A36" s="189"/>
      <c r="B36" s="190"/>
      <c r="C36" s="191"/>
      <c r="D36" s="196"/>
      <c r="E36" s="193"/>
      <c r="F36" s="193"/>
      <c r="G36" s="194"/>
      <c r="H36" s="194"/>
      <c r="I36" s="396"/>
      <c r="J36" s="426"/>
      <c r="K36" s="396"/>
    </row>
    <row r="37" spans="1:11" s="195" customFormat="1" ht="16.5" customHeight="1" x14ac:dyDescent="0.2">
      <c r="A37" s="189"/>
      <c r="B37" s="295" t="s">
        <v>793</v>
      </c>
      <c r="C37" s="191" t="s">
        <v>692</v>
      </c>
      <c r="D37" s="196" t="s">
        <v>15</v>
      </c>
      <c r="E37" s="193">
        <v>645</v>
      </c>
      <c r="F37" s="193" t="s">
        <v>696</v>
      </c>
      <c r="G37" s="194">
        <v>127805</v>
      </c>
      <c r="H37" s="194">
        <f>G37*(1-Содержание!$I$13)</f>
        <v>127805</v>
      </c>
      <c r="I37" s="396"/>
      <c r="J37" s="426"/>
      <c r="K37" s="396"/>
    </row>
    <row r="38" spans="1:11" s="195" customFormat="1" ht="16.5" customHeight="1" x14ac:dyDescent="0.2">
      <c r="A38" s="189"/>
      <c r="B38" s="190" t="s">
        <v>794</v>
      </c>
      <c r="C38" s="191" t="s">
        <v>693</v>
      </c>
      <c r="D38" s="196" t="s">
        <v>15</v>
      </c>
      <c r="E38" s="193">
        <v>645</v>
      </c>
      <c r="F38" s="193" t="s">
        <v>697</v>
      </c>
      <c r="G38" s="194">
        <v>126951</v>
      </c>
      <c r="H38" s="194">
        <f>G38*(1-Содержание!$I$13)</f>
        <v>126951</v>
      </c>
      <c r="I38" s="396"/>
      <c r="J38" s="426"/>
      <c r="K38" s="396"/>
    </row>
    <row r="39" spans="1:11" ht="21" customHeight="1" x14ac:dyDescent="0.2">
      <c r="A39" s="164"/>
      <c r="B39" s="178"/>
      <c r="C39" s="164" t="s">
        <v>694</v>
      </c>
      <c r="D39" s="186"/>
      <c r="E39" s="187"/>
      <c r="F39" s="179"/>
      <c r="G39" s="179"/>
      <c r="H39" s="188"/>
      <c r="I39" s="396"/>
      <c r="J39" s="426"/>
      <c r="K39" s="396"/>
    </row>
    <row r="40" spans="1:11" s="195" customFormat="1" ht="16.5" customHeight="1" x14ac:dyDescent="0.2">
      <c r="A40" s="189"/>
      <c r="B40" s="190" t="s">
        <v>795</v>
      </c>
      <c r="C40" s="191" t="s">
        <v>667</v>
      </c>
      <c r="D40" s="196" t="s">
        <v>15</v>
      </c>
      <c r="E40" s="193">
        <v>645</v>
      </c>
      <c r="F40" s="193" t="s">
        <v>719</v>
      </c>
      <c r="G40" s="194">
        <v>72133</v>
      </c>
      <c r="H40" s="194">
        <f>G40*(1-Содержание!$I$13)</f>
        <v>72133</v>
      </c>
      <c r="I40" s="396"/>
      <c r="J40" s="426"/>
      <c r="K40" s="396"/>
    </row>
    <row r="41" spans="1:11" s="195" customFormat="1" ht="16.5" customHeight="1" x14ac:dyDescent="0.2">
      <c r="A41" s="189"/>
      <c r="B41" s="190" t="s">
        <v>796</v>
      </c>
      <c r="C41" s="191" t="s">
        <v>668</v>
      </c>
      <c r="D41" s="196" t="s">
        <v>15</v>
      </c>
      <c r="E41" s="193">
        <v>645</v>
      </c>
      <c r="F41" s="193" t="s">
        <v>720</v>
      </c>
      <c r="G41" s="194">
        <v>74715</v>
      </c>
      <c r="H41" s="194">
        <f>G41*(1-Содержание!$I$13)</f>
        <v>74715</v>
      </c>
      <c r="I41" s="396"/>
      <c r="J41" s="426"/>
      <c r="K41" s="396"/>
    </row>
    <row r="42" spans="1:11" s="195" customFormat="1" ht="16.5" customHeight="1" x14ac:dyDescent="0.2">
      <c r="A42" s="189"/>
      <c r="B42" s="190" t="s">
        <v>797</v>
      </c>
      <c r="C42" s="191" t="s">
        <v>669</v>
      </c>
      <c r="D42" s="196" t="s">
        <v>15</v>
      </c>
      <c r="E42" s="193">
        <v>645</v>
      </c>
      <c r="F42" s="193" t="s">
        <v>721</v>
      </c>
      <c r="G42" s="194">
        <v>80988</v>
      </c>
      <c r="H42" s="194">
        <f>G42*(1-Содержание!$I$13)</f>
        <v>80988</v>
      </c>
      <c r="I42" s="396"/>
      <c r="J42" s="426"/>
      <c r="K42" s="396"/>
    </row>
    <row r="43" spans="1:11" s="195" customFormat="1" ht="16.5" customHeight="1" x14ac:dyDescent="0.2">
      <c r="A43" s="189"/>
      <c r="B43" s="190" t="s">
        <v>798</v>
      </c>
      <c r="C43" s="191" t="s">
        <v>670</v>
      </c>
      <c r="D43" s="196" t="s">
        <v>15</v>
      </c>
      <c r="E43" s="193">
        <v>645</v>
      </c>
      <c r="F43" s="193" t="s">
        <v>722</v>
      </c>
      <c r="G43" s="194">
        <v>92059</v>
      </c>
      <c r="H43" s="194">
        <f>G43*(1-Содержание!$I$13)</f>
        <v>92059</v>
      </c>
      <c r="I43" s="396"/>
      <c r="J43" s="426"/>
      <c r="K43" s="396"/>
    </row>
    <row r="44" spans="1:11" s="195" customFormat="1" ht="16.5" customHeight="1" x14ac:dyDescent="0.2">
      <c r="A44" s="189"/>
      <c r="B44" s="190" t="s">
        <v>799</v>
      </c>
      <c r="C44" s="191" t="s">
        <v>671</v>
      </c>
      <c r="D44" s="196" t="s">
        <v>15</v>
      </c>
      <c r="E44" s="193">
        <v>645</v>
      </c>
      <c r="F44" s="193" t="s">
        <v>723</v>
      </c>
      <c r="G44" s="194">
        <v>104971</v>
      </c>
      <c r="H44" s="194">
        <f>G44*(1-Содержание!$I$13)</f>
        <v>104971</v>
      </c>
      <c r="I44" s="396"/>
      <c r="J44" s="426"/>
      <c r="K44" s="396"/>
    </row>
    <row r="45" spans="1:11" s="195" customFormat="1" ht="16.5" customHeight="1" x14ac:dyDescent="0.2">
      <c r="A45" s="189"/>
      <c r="B45" s="190"/>
      <c r="C45" s="191"/>
      <c r="D45" s="196"/>
      <c r="E45" s="193"/>
      <c r="F45" s="193"/>
      <c r="G45" s="194"/>
      <c r="H45" s="194"/>
      <c r="I45" s="396"/>
      <c r="J45" s="426"/>
      <c r="K45" s="396"/>
    </row>
    <row r="46" spans="1:11" s="195" customFormat="1" ht="16.5" customHeight="1" x14ac:dyDescent="0.2">
      <c r="A46" s="189"/>
      <c r="B46" s="190" t="s">
        <v>800</v>
      </c>
      <c r="C46" s="191" t="s">
        <v>699</v>
      </c>
      <c r="D46" s="196" t="s">
        <v>490</v>
      </c>
      <c r="E46" s="193">
        <v>645</v>
      </c>
      <c r="F46" s="193" t="s">
        <v>719</v>
      </c>
      <c r="G46" s="194">
        <v>83753</v>
      </c>
      <c r="H46" s="194">
        <f>G46*(1-Содержание!$I$13)</f>
        <v>83753</v>
      </c>
      <c r="I46" s="396"/>
      <c r="J46" s="426"/>
      <c r="K46" s="396"/>
    </row>
    <row r="47" spans="1:11" s="195" customFormat="1" ht="16.5" customHeight="1" x14ac:dyDescent="0.2">
      <c r="A47" s="189"/>
      <c r="B47" s="190" t="s">
        <v>801</v>
      </c>
      <c r="C47" s="191" t="s">
        <v>700</v>
      </c>
      <c r="D47" s="196" t="s">
        <v>490</v>
      </c>
      <c r="E47" s="193">
        <v>645</v>
      </c>
      <c r="F47" s="193" t="s">
        <v>720</v>
      </c>
      <c r="G47" s="194">
        <v>87820</v>
      </c>
      <c r="H47" s="194">
        <f>G47*(1-Содержание!$I$13)</f>
        <v>87820</v>
      </c>
      <c r="I47" s="396"/>
      <c r="J47" s="426"/>
      <c r="K47" s="396"/>
    </row>
    <row r="48" spans="1:11" s="195" customFormat="1" ht="16.5" customHeight="1" x14ac:dyDescent="0.2">
      <c r="A48" s="189"/>
      <c r="B48" s="190" t="s">
        <v>802</v>
      </c>
      <c r="C48" s="191" t="s">
        <v>701</v>
      </c>
      <c r="D48" s="196" t="s">
        <v>490</v>
      </c>
      <c r="E48" s="193">
        <v>645</v>
      </c>
      <c r="F48" s="193" t="s">
        <v>721</v>
      </c>
      <c r="G48" s="194">
        <v>95933</v>
      </c>
      <c r="H48" s="194">
        <f>G48*(1-Содержание!$I$13)</f>
        <v>95933</v>
      </c>
      <c r="I48" s="396"/>
      <c r="J48" s="426"/>
      <c r="K48" s="396"/>
    </row>
    <row r="49" spans="1:11" s="195" customFormat="1" ht="16.5" customHeight="1" x14ac:dyDescent="0.2">
      <c r="A49" s="189"/>
      <c r="B49" s="190" t="s">
        <v>803</v>
      </c>
      <c r="C49" s="191" t="s">
        <v>702</v>
      </c>
      <c r="D49" s="196" t="s">
        <v>490</v>
      </c>
      <c r="E49" s="193">
        <v>645</v>
      </c>
      <c r="F49" s="193" t="s">
        <v>722</v>
      </c>
      <c r="G49" s="194">
        <v>107187</v>
      </c>
      <c r="H49" s="194">
        <f>G49*(1-Содержание!$I$13)</f>
        <v>107187</v>
      </c>
      <c r="I49" s="396"/>
      <c r="J49" s="426"/>
      <c r="K49" s="396"/>
    </row>
    <row r="50" spans="1:11" s="195" customFormat="1" ht="16.5" customHeight="1" x14ac:dyDescent="0.2">
      <c r="A50" s="189"/>
      <c r="B50" s="190" t="s">
        <v>804</v>
      </c>
      <c r="C50" s="191" t="s">
        <v>703</v>
      </c>
      <c r="D50" s="196" t="s">
        <v>490</v>
      </c>
      <c r="E50" s="193">
        <v>645</v>
      </c>
      <c r="F50" s="193" t="s">
        <v>723</v>
      </c>
      <c r="G50" s="194">
        <v>119733</v>
      </c>
      <c r="H50" s="194">
        <f>G50*(1-Содержание!$I$13)</f>
        <v>119733</v>
      </c>
      <c r="I50" s="396"/>
      <c r="J50" s="426"/>
      <c r="K50" s="396"/>
    </row>
    <row r="51" spans="1:11" s="195" customFormat="1" ht="16.5" customHeight="1" x14ac:dyDescent="0.2">
      <c r="A51" s="189"/>
      <c r="B51" s="190"/>
      <c r="C51" s="191"/>
      <c r="D51" s="196"/>
      <c r="E51" s="193"/>
      <c r="F51" s="193"/>
      <c r="G51" s="194"/>
      <c r="H51" s="194"/>
      <c r="I51" s="396"/>
      <c r="J51" s="426"/>
      <c r="K51" s="396"/>
    </row>
    <row r="52" spans="1:11" s="195" customFormat="1" ht="16.5" customHeight="1" x14ac:dyDescent="0.2">
      <c r="A52" s="189"/>
      <c r="B52" s="190" t="s">
        <v>805</v>
      </c>
      <c r="C52" s="191" t="s">
        <v>704</v>
      </c>
      <c r="D52" s="196" t="s">
        <v>695</v>
      </c>
      <c r="E52" s="193">
        <v>645</v>
      </c>
      <c r="F52" s="193" t="s">
        <v>719</v>
      </c>
      <c r="G52" s="194">
        <v>90219</v>
      </c>
      <c r="H52" s="194">
        <f>G52*(1-Содержание!$I$13)</f>
        <v>90219</v>
      </c>
      <c r="I52" s="396"/>
      <c r="J52" s="426"/>
      <c r="K52" s="396"/>
    </row>
    <row r="53" spans="1:11" s="195" customFormat="1" ht="16.5" customHeight="1" x14ac:dyDescent="0.2">
      <c r="A53" s="189"/>
      <c r="B53" s="190" t="s">
        <v>806</v>
      </c>
      <c r="C53" s="191" t="s">
        <v>705</v>
      </c>
      <c r="D53" s="196" t="s">
        <v>695</v>
      </c>
      <c r="E53" s="193">
        <v>645</v>
      </c>
      <c r="F53" s="193" t="s">
        <v>720</v>
      </c>
      <c r="G53" s="194">
        <v>95201</v>
      </c>
      <c r="H53" s="194">
        <f>G53*(1-Содержание!$I$13)</f>
        <v>95201</v>
      </c>
      <c r="I53" s="396"/>
      <c r="J53" s="426"/>
      <c r="K53" s="396"/>
    </row>
    <row r="54" spans="1:11" s="195" customFormat="1" ht="16.5" customHeight="1" x14ac:dyDescent="0.2">
      <c r="A54" s="189"/>
      <c r="B54" s="190" t="s">
        <v>807</v>
      </c>
      <c r="C54" s="191" t="s">
        <v>706</v>
      </c>
      <c r="D54" s="196" t="s">
        <v>695</v>
      </c>
      <c r="E54" s="193">
        <v>645</v>
      </c>
      <c r="F54" s="193" t="s">
        <v>721</v>
      </c>
      <c r="G54" s="194">
        <v>105896</v>
      </c>
      <c r="H54" s="194">
        <f>G54*(1-Содержание!$I$13)</f>
        <v>105896</v>
      </c>
      <c r="I54" s="396"/>
      <c r="J54" s="426"/>
      <c r="K54" s="396"/>
    </row>
    <row r="55" spans="1:11" s="195" customFormat="1" ht="16.5" customHeight="1" x14ac:dyDescent="0.2">
      <c r="A55" s="189"/>
      <c r="B55" s="190" t="s">
        <v>808</v>
      </c>
      <c r="C55" s="191" t="s">
        <v>707</v>
      </c>
      <c r="D55" s="196" t="s">
        <v>695</v>
      </c>
      <c r="E55" s="193">
        <v>645</v>
      </c>
      <c r="F55" s="193" t="s">
        <v>722</v>
      </c>
      <c r="G55" s="194">
        <v>115310</v>
      </c>
      <c r="H55" s="194">
        <f>G55*(1-Содержание!$I$13)</f>
        <v>115310</v>
      </c>
      <c r="I55" s="396"/>
      <c r="J55" s="426"/>
      <c r="K55" s="396"/>
    </row>
    <row r="56" spans="1:11" s="195" customFormat="1" ht="16.5" customHeight="1" x14ac:dyDescent="0.2">
      <c r="A56" s="189"/>
      <c r="B56" s="190" t="s">
        <v>809</v>
      </c>
      <c r="C56" s="191" t="s">
        <v>708</v>
      </c>
      <c r="D56" s="196" t="s">
        <v>695</v>
      </c>
      <c r="E56" s="193">
        <v>645</v>
      </c>
      <c r="F56" s="193" t="s">
        <v>723</v>
      </c>
      <c r="G56" s="194">
        <v>130804</v>
      </c>
      <c r="H56" s="194">
        <f>G56*(1-Содержание!$I$13)</f>
        <v>130804</v>
      </c>
      <c r="I56" s="396"/>
      <c r="J56" s="426"/>
      <c r="K56" s="396"/>
    </row>
    <row r="57" spans="1:11" s="195" customFormat="1" ht="16.5" customHeight="1" x14ac:dyDescent="0.2">
      <c r="A57" s="189"/>
      <c r="B57" s="190"/>
      <c r="C57" s="191"/>
      <c r="D57" s="196"/>
      <c r="E57" s="193"/>
      <c r="F57" s="193"/>
      <c r="G57" s="194"/>
      <c r="H57" s="194"/>
      <c r="I57" s="396"/>
      <c r="J57" s="426"/>
      <c r="K57" s="396"/>
    </row>
    <row r="58" spans="1:11" s="195" customFormat="1" ht="16.5" customHeight="1" x14ac:dyDescent="0.2">
      <c r="A58" s="189"/>
      <c r="B58" s="190" t="s">
        <v>810</v>
      </c>
      <c r="C58" s="191" t="s">
        <v>672</v>
      </c>
      <c r="D58" s="196" t="s">
        <v>15</v>
      </c>
      <c r="E58" s="193">
        <v>645</v>
      </c>
      <c r="F58" s="193" t="s">
        <v>719</v>
      </c>
      <c r="G58" s="194">
        <v>78426</v>
      </c>
      <c r="H58" s="194">
        <f>G58*(1-Содержание!$I$13)</f>
        <v>78426</v>
      </c>
      <c r="I58" s="396"/>
      <c r="J58" s="426"/>
      <c r="K58" s="396"/>
    </row>
    <row r="59" spans="1:11" s="195" customFormat="1" ht="16.5" customHeight="1" x14ac:dyDescent="0.2">
      <c r="A59" s="189"/>
      <c r="B59" s="190" t="s">
        <v>811</v>
      </c>
      <c r="C59" s="191" t="s">
        <v>673</v>
      </c>
      <c r="D59" s="196" t="s">
        <v>15</v>
      </c>
      <c r="E59" s="193">
        <v>645</v>
      </c>
      <c r="F59" s="193" t="s">
        <v>720</v>
      </c>
      <c r="G59" s="194">
        <v>81191</v>
      </c>
      <c r="H59" s="194">
        <f>G59*(1-Содержание!$I$13)</f>
        <v>81191</v>
      </c>
      <c r="I59" s="396"/>
      <c r="J59" s="426"/>
      <c r="K59" s="396"/>
    </row>
    <row r="60" spans="1:11" s="195" customFormat="1" ht="16.5" customHeight="1" x14ac:dyDescent="0.2">
      <c r="A60" s="189"/>
      <c r="B60" s="190" t="s">
        <v>812</v>
      </c>
      <c r="C60" s="191" t="s">
        <v>674</v>
      </c>
      <c r="D60" s="196" t="s">
        <v>15</v>
      </c>
      <c r="E60" s="193">
        <v>645</v>
      </c>
      <c r="F60" s="193" t="s">
        <v>721</v>
      </c>
      <c r="G60" s="194">
        <v>87850</v>
      </c>
      <c r="H60" s="194">
        <f>G60*(1-Содержание!$I$13)</f>
        <v>87850</v>
      </c>
      <c r="I60" s="396"/>
      <c r="J60" s="426"/>
      <c r="K60" s="396"/>
    </row>
    <row r="61" spans="1:11" s="195" customFormat="1" ht="16.5" customHeight="1" x14ac:dyDescent="0.2">
      <c r="A61" s="189"/>
      <c r="B61" s="190" t="s">
        <v>813</v>
      </c>
      <c r="C61" s="191" t="s">
        <v>675</v>
      </c>
      <c r="D61" s="196" t="s">
        <v>15</v>
      </c>
      <c r="E61" s="193">
        <v>645</v>
      </c>
      <c r="F61" s="193" t="s">
        <v>722</v>
      </c>
      <c r="G61" s="194">
        <v>101504</v>
      </c>
      <c r="H61" s="194">
        <f>G61*(1-Содержание!$I$13)</f>
        <v>101504</v>
      </c>
      <c r="I61" s="396"/>
      <c r="J61" s="426"/>
      <c r="K61" s="396"/>
    </row>
    <row r="62" spans="1:11" s="195" customFormat="1" ht="16.5" customHeight="1" x14ac:dyDescent="0.2">
      <c r="A62" s="189"/>
      <c r="B62" s="190" t="s">
        <v>814</v>
      </c>
      <c r="C62" s="191" t="s">
        <v>676</v>
      </c>
      <c r="D62" s="196" t="s">
        <v>15</v>
      </c>
      <c r="E62" s="193">
        <v>645</v>
      </c>
      <c r="F62" s="193" t="s">
        <v>723</v>
      </c>
      <c r="G62" s="194">
        <v>113226</v>
      </c>
      <c r="H62" s="194">
        <f>G62*(1-Содержание!$I$13)</f>
        <v>113226</v>
      </c>
      <c r="I62" s="396"/>
      <c r="J62" s="426"/>
      <c r="K62" s="396"/>
    </row>
    <row r="63" spans="1:11" s="195" customFormat="1" ht="16.5" customHeight="1" x14ac:dyDescent="0.2">
      <c r="A63" s="189"/>
      <c r="B63" s="190"/>
      <c r="C63" s="191"/>
      <c r="D63" s="196"/>
      <c r="E63" s="193"/>
      <c r="F63" s="193"/>
      <c r="G63" s="194"/>
      <c r="H63" s="194"/>
      <c r="I63" s="396"/>
      <c r="J63" s="426"/>
      <c r="K63" s="396"/>
    </row>
    <row r="64" spans="1:11" s="195" customFormat="1" ht="16.5" customHeight="1" x14ac:dyDescent="0.2">
      <c r="A64" s="189"/>
      <c r="B64" s="190" t="s">
        <v>815</v>
      </c>
      <c r="C64" s="191" t="s">
        <v>709</v>
      </c>
      <c r="D64" s="196" t="s">
        <v>490</v>
      </c>
      <c r="E64" s="193">
        <v>645</v>
      </c>
      <c r="F64" s="193" t="s">
        <v>719</v>
      </c>
      <c r="G64" s="194">
        <v>90788</v>
      </c>
      <c r="H64" s="194">
        <f>G64*(1-Содержание!$I$13)</f>
        <v>90788</v>
      </c>
      <c r="I64" s="396"/>
      <c r="J64" s="426"/>
      <c r="K64" s="396"/>
    </row>
    <row r="65" spans="1:11" s="195" customFormat="1" ht="16.5" customHeight="1" x14ac:dyDescent="0.2">
      <c r="A65" s="189"/>
      <c r="B65" s="190" t="s">
        <v>816</v>
      </c>
      <c r="C65" s="191" t="s">
        <v>710</v>
      </c>
      <c r="D65" s="196" t="s">
        <v>490</v>
      </c>
      <c r="E65" s="193">
        <v>645</v>
      </c>
      <c r="F65" s="193" t="s">
        <v>720</v>
      </c>
      <c r="G65" s="194">
        <v>95069</v>
      </c>
      <c r="H65" s="194">
        <f>G65*(1-Содержание!$I$13)</f>
        <v>95069</v>
      </c>
      <c r="I65" s="396"/>
      <c r="J65" s="426"/>
      <c r="K65" s="396"/>
    </row>
    <row r="66" spans="1:11" s="195" customFormat="1" ht="16.5" customHeight="1" x14ac:dyDescent="0.2">
      <c r="A66" s="189"/>
      <c r="B66" s="190" t="s">
        <v>817</v>
      </c>
      <c r="C66" s="191" t="s">
        <v>711</v>
      </c>
      <c r="D66" s="196" t="s">
        <v>490</v>
      </c>
      <c r="E66" s="193">
        <v>645</v>
      </c>
      <c r="F66" s="193" t="s">
        <v>721</v>
      </c>
      <c r="G66" s="194">
        <v>103720</v>
      </c>
      <c r="H66" s="194">
        <f>G66*(1-Содержание!$I$13)</f>
        <v>103720</v>
      </c>
      <c r="I66" s="396"/>
      <c r="J66" s="426"/>
      <c r="K66" s="396"/>
    </row>
    <row r="67" spans="1:11" s="195" customFormat="1" ht="16.5" customHeight="1" x14ac:dyDescent="0.2">
      <c r="A67" s="189"/>
      <c r="B67" s="190" t="s">
        <v>818</v>
      </c>
      <c r="C67" s="191" t="s">
        <v>712</v>
      </c>
      <c r="D67" s="196" t="s">
        <v>490</v>
      </c>
      <c r="E67" s="193">
        <v>645</v>
      </c>
      <c r="F67" s="193" t="s">
        <v>722</v>
      </c>
      <c r="G67" s="194">
        <v>115605</v>
      </c>
      <c r="H67" s="194">
        <f>G67*(1-Содержание!$I$13)</f>
        <v>115605</v>
      </c>
      <c r="I67" s="396"/>
      <c r="J67" s="426"/>
      <c r="K67" s="396"/>
    </row>
    <row r="68" spans="1:11" s="195" customFormat="1" ht="16.5" customHeight="1" x14ac:dyDescent="0.2">
      <c r="A68" s="189"/>
      <c r="B68" s="190" t="s">
        <v>819</v>
      </c>
      <c r="C68" s="191" t="s">
        <v>713</v>
      </c>
      <c r="D68" s="196" t="s">
        <v>490</v>
      </c>
      <c r="E68" s="193">
        <v>645</v>
      </c>
      <c r="F68" s="193" t="s">
        <v>723</v>
      </c>
      <c r="G68" s="194">
        <v>128852</v>
      </c>
      <c r="H68" s="194">
        <f>G68*(1-Содержание!$I$13)</f>
        <v>128852</v>
      </c>
      <c r="I68" s="396"/>
      <c r="J68" s="426"/>
      <c r="K68" s="396"/>
    </row>
    <row r="69" spans="1:11" s="195" customFormat="1" ht="16.5" customHeight="1" x14ac:dyDescent="0.2">
      <c r="A69" s="189"/>
      <c r="B69" s="190"/>
      <c r="C69" s="191"/>
      <c r="D69" s="196"/>
      <c r="E69" s="193"/>
      <c r="F69" s="193"/>
      <c r="G69" s="194"/>
      <c r="H69" s="194"/>
      <c r="I69" s="396"/>
      <c r="J69" s="426"/>
      <c r="K69" s="396"/>
    </row>
    <row r="70" spans="1:11" s="195" customFormat="1" ht="16.5" customHeight="1" x14ac:dyDescent="0.2">
      <c r="A70" s="189"/>
      <c r="B70" s="190" t="s">
        <v>820</v>
      </c>
      <c r="C70" s="191" t="s">
        <v>714</v>
      </c>
      <c r="D70" s="196" t="s">
        <v>695</v>
      </c>
      <c r="E70" s="193">
        <v>645</v>
      </c>
      <c r="F70" s="193" t="s">
        <v>719</v>
      </c>
      <c r="G70" s="194">
        <v>101850</v>
      </c>
      <c r="H70" s="194">
        <f>G70*(1-Содержание!$I$13)</f>
        <v>101850</v>
      </c>
      <c r="I70" s="396"/>
      <c r="J70" s="426"/>
      <c r="K70" s="396"/>
    </row>
    <row r="71" spans="1:11" s="195" customFormat="1" ht="16.5" customHeight="1" x14ac:dyDescent="0.2">
      <c r="A71" s="189"/>
      <c r="B71" s="190" t="s">
        <v>821</v>
      </c>
      <c r="C71" s="191" t="s">
        <v>715</v>
      </c>
      <c r="D71" s="196" t="s">
        <v>695</v>
      </c>
      <c r="E71" s="193">
        <v>645</v>
      </c>
      <c r="F71" s="193" t="s">
        <v>720</v>
      </c>
      <c r="G71" s="194">
        <v>107370</v>
      </c>
      <c r="H71" s="194">
        <f>G71*(1-Содержание!$I$13)</f>
        <v>107370</v>
      </c>
      <c r="I71" s="396"/>
      <c r="J71" s="426"/>
      <c r="K71" s="396"/>
    </row>
    <row r="72" spans="1:11" s="195" customFormat="1" ht="16.5" customHeight="1" x14ac:dyDescent="0.2">
      <c r="A72" s="189"/>
      <c r="B72" s="190" t="s">
        <v>822</v>
      </c>
      <c r="C72" s="191" t="s">
        <v>716</v>
      </c>
      <c r="D72" s="196" t="s">
        <v>695</v>
      </c>
      <c r="E72" s="193">
        <v>645</v>
      </c>
      <c r="F72" s="193" t="s">
        <v>721</v>
      </c>
      <c r="G72" s="194">
        <v>119164</v>
      </c>
      <c r="H72" s="194">
        <f>G72*(1-Содержание!$I$13)</f>
        <v>119164</v>
      </c>
      <c r="I72" s="396"/>
      <c r="J72" s="426"/>
      <c r="K72" s="396"/>
    </row>
    <row r="73" spans="1:11" s="195" customFormat="1" ht="16.5" customHeight="1" x14ac:dyDescent="0.2">
      <c r="A73" s="189"/>
      <c r="B73" s="190" t="s">
        <v>823</v>
      </c>
      <c r="C73" s="191" t="s">
        <v>717</v>
      </c>
      <c r="D73" s="196" t="s">
        <v>695</v>
      </c>
      <c r="E73" s="193">
        <v>645</v>
      </c>
      <c r="F73" s="193" t="s">
        <v>722</v>
      </c>
      <c r="G73" s="194">
        <v>129534</v>
      </c>
      <c r="H73" s="194">
        <f>G73*(1-Содержание!$I$13)</f>
        <v>129534</v>
      </c>
      <c r="I73" s="396"/>
      <c r="J73" s="426"/>
      <c r="K73" s="396"/>
    </row>
    <row r="74" spans="1:11" s="195" customFormat="1" ht="16.5" customHeight="1" x14ac:dyDescent="0.2">
      <c r="A74" s="189"/>
      <c r="B74" s="190" t="s">
        <v>824</v>
      </c>
      <c r="C74" s="191" t="s">
        <v>718</v>
      </c>
      <c r="D74" s="196" t="s">
        <v>695</v>
      </c>
      <c r="E74" s="193">
        <v>645</v>
      </c>
      <c r="F74" s="193" t="s">
        <v>723</v>
      </c>
      <c r="G74" s="194">
        <v>146695</v>
      </c>
      <c r="H74" s="194">
        <f>G74*(1-Содержание!$I$13)</f>
        <v>146695</v>
      </c>
      <c r="I74" s="396"/>
      <c r="J74" s="426"/>
      <c r="K74" s="396"/>
    </row>
    <row r="75" spans="1:11" ht="21" customHeight="1" x14ac:dyDescent="0.2">
      <c r="A75" s="164"/>
      <c r="B75" s="178"/>
      <c r="C75" s="164" t="s">
        <v>698</v>
      </c>
      <c r="D75" s="186"/>
      <c r="E75" s="187"/>
      <c r="F75" s="179"/>
      <c r="G75" s="179"/>
      <c r="H75" s="188"/>
      <c r="I75" s="396"/>
      <c r="J75" s="426"/>
      <c r="K75" s="396"/>
    </row>
    <row r="76" spans="1:11" s="195" customFormat="1" ht="16.5" customHeight="1" x14ac:dyDescent="0.2">
      <c r="A76" s="189"/>
      <c r="B76" s="190" t="s">
        <v>520</v>
      </c>
      <c r="C76" s="191" t="s">
        <v>677</v>
      </c>
      <c r="D76" s="196" t="s">
        <v>15</v>
      </c>
      <c r="E76" s="193">
        <v>645</v>
      </c>
      <c r="F76" s="193" t="s">
        <v>525</v>
      </c>
      <c r="G76" s="194">
        <v>62840</v>
      </c>
      <c r="H76" s="194">
        <f>G76*(1-Содержание!$I$13)</f>
        <v>62840</v>
      </c>
      <c r="I76" s="396"/>
      <c r="J76" s="426"/>
      <c r="K76" s="396"/>
    </row>
    <row r="77" spans="1:11" s="195" customFormat="1" ht="16.5" customHeight="1" x14ac:dyDescent="0.2">
      <c r="A77" s="189"/>
      <c r="B77" s="190" t="s">
        <v>521</v>
      </c>
      <c r="C77" s="191" t="s">
        <v>678</v>
      </c>
      <c r="D77" s="196" t="s">
        <v>15</v>
      </c>
      <c r="E77" s="193">
        <v>645</v>
      </c>
      <c r="F77" s="193" t="s">
        <v>526</v>
      </c>
      <c r="G77" s="194">
        <v>66856</v>
      </c>
      <c r="H77" s="194">
        <f>G77*(1-Содержание!$I$13)</f>
        <v>66856</v>
      </c>
      <c r="I77" s="396"/>
      <c r="J77" s="426"/>
      <c r="K77" s="396"/>
    </row>
    <row r="78" spans="1:11" s="195" customFormat="1" ht="16.5" customHeight="1" x14ac:dyDescent="0.2">
      <c r="A78" s="189"/>
      <c r="B78" s="190" t="s">
        <v>523</v>
      </c>
      <c r="C78" s="191" t="s">
        <v>679</v>
      </c>
      <c r="D78" s="196" t="s">
        <v>15</v>
      </c>
      <c r="E78" s="193">
        <v>645</v>
      </c>
      <c r="F78" s="193" t="s">
        <v>527</v>
      </c>
      <c r="G78" s="194">
        <v>71146</v>
      </c>
      <c r="H78" s="194">
        <f>G78*(1-Содержание!$I$13)</f>
        <v>71146</v>
      </c>
      <c r="I78" s="396"/>
      <c r="J78" s="426"/>
      <c r="K78" s="396"/>
    </row>
    <row r="79" spans="1:11" s="195" customFormat="1" ht="16.5" customHeight="1" x14ac:dyDescent="0.2">
      <c r="A79" s="189"/>
      <c r="B79" s="190" t="s">
        <v>524</v>
      </c>
      <c r="C79" s="191" t="s">
        <v>680</v>
      </c>
      <c r="D79" s="196" t="s">
        <v>15</v>
      </c>
      <c r="E79" s="193">
        <v>645</v>
      </c>
      <c r="F79" s="193" t="s">
        <v>528</v>
      </c>
      <c r="G79" s="194">
        <v>79371</v>
      </c>
      <c r="H79" s="194">
        <f>G79*(1-Содержание!$I$13)</f>
        <v>79371</v>
      </c>
      <c r="I79" s="396"/>
      <c r="J79" s="426"/>
      <c r="K79" s="396"/>
    </row>
    <row r="80" spans="1:11" s="195" customFormat="1" ht="16.5" customHeight="1" x14ac:dyDescent="0.2">
      <c r="A80" s="189"/>
      <c r="B80" s="190" t="s">
        <v>522</v>
      </c>
      <c r="C80" s="191" t="s">
        <v>681</v>
      </c>
      <c r="D80" s="196" t="s">
        <v>15</v>
      </c>
      <c r="E80" s="193">
        <v>645</v>
      </c>
      <c r="F80" s="193" t="s">
        <v>529</v>
      </c>
      <c r="G80" s="194">
        <v>85746</v>
      </c>
      <c r="H80" s="194">
        <f>G80*(1-Содержание!$I$13)</f>
        <v>85746</v>
      </c>
      <c r="I80" s="396"/>
      <c r="J80" s="426"/>
      <c r="K80" s="396"/>
    </row>
    <row r="81" spans="1:11" ht="21" customHeight="1" x14ac:dyDescent="0.2">
      <c r="A81" s="164"/>
      <c r="B81" s="178"/>
      <c r="C81" s="164" t="s">
        <v>682</v>
      </c>
      <c r="D81" s="186"/>
      <c r="E81" s="187"/>
      <c r="F81" s="179"/>
      <c r="G81" s="179"/>
      <c r="H81" s="188"/>
      <c r="I81" s="396"/>
      <c r="J81" s="426"/>
      <c r="K81" s="396"/>
    </row>
    <row r="82" spans="1:11" s="195" customFormat="1" ht="16.5" customHeight="1" x14ac:dyDescent="0.2">
      <c r="A82" s="189"/>
      <c r="B82" s="190" t="s">
        <v>825</v>
      </c>
      <c r="C82" s="191" t="s">
        <v>37</v>
      </c>
      <c r="D82" s="196" t="s">
        <v>15</v>
      </c>
      <c r="E82" s="193">
        <v>765</v>
      </c>
      <c r="F82" s="193" t="s">
        <v>38</v>
      </c>
      <c r="G82" s="194">
        <v>77501</v>
      </c>
      <c r="H82" s="194">
        <f>G82*(1-Содержание!$I$13)</f>
        <v>77501</v>
      </c>
      <c r="I82" s="396"/>
      <c r="J82" s="426"/>
      <c r="K82" s="396"/>
    </row>
    <row r="83" spans="1:11" s="195" customFormat="1" ht="16.5" customHeight="1" x14ac:dyDescent="0.2">
      <c r="A83" s="189"/>
      <c r="B83" s="190" t="s">
        <v>826</v>
      </c>
      <c r="C83" s="191" t="s">
        <v>39</v>
      </c>
      <c r="D83" s="196" t="s">
        <v>15</v>
      </c>
      <c r="E83" s="193">
        <v>765</v>
      </c>
      <c r="F83" s="193" t="s">
        <v>40</v>
      </c>
      <c r="G83" s="194">
        <v>81923</v>
      </c>
      <c r="H83" s="194">
        <f>G83*(1-Содержание!$I$13)</f>
        <v>81923</v>
      </c>
      <c r="I83" s="396"/>
      <c r="J83" s="426"/>
      <c r="K83" s="396"/>
    </row>
    <row r="84" spans="1:11" s="195" customFormat="1" ht="16.5" customHeight="1" x14ac:dyDescent="0.2">
      <c r="A84" s="189"/>
      <c r="B84" s="190" t="s">
        <v>827</v>
      </c>
      <c r="C84" s="191" t="s">
        <v>41</v>
      </c>
      <c r="D84" s="196" t="s">
        <v>15</v>
      </c>
      <c r="E84" s="193">
        <v>765</v>
      </c>
      <c r="F84" s="193" t="s">
        <v>42</v>
      </c>
      <c r="G84" s="194">
        <v>98515</v>
      </c>
      <c r="H84" s="194">
        <f>G84*(1-Содержание!$I$13)</f>
        <v>98515</v>
      </c>
      <c r="I84" s="396"/>
      <c r="J84" s="426"/>
      <c r="K84" s="396"/>
    </row>
    <row r="85" spans="1:11" s="195" customFormat="1" ht="16.5" customHeight="1" x14ac:dyDescent="0.2">
      <c r="A85" s="189"/>
      <c r="B85" s="190"/>
      <c r="C85" s="191"/>
      <c r="D85" s="196"/>
      <c r="E85" s="193"/>
      <c r="F85" s="193"/>
      <c r="G85" s="194"/>
      <c r="H85" s="194"/>
      <c r="I85" s="396"/>
      <c r="J85" s="426"/>
      <c r="K85" s="396"/>
    </row>
    <row r="86" spans="1:11" s="195" customFormat="1" ht="16.5" customHeight="1" x14ac:dyDescent="0.2">
      <c r="A86" s="189"/>
      <c r="B86" s="190" t="s">
        <v>828</v>
      </c>
      <c r="C86" s="191" t="s">
        <v>43</v>
      </c>
      <c r="D86" s="196" t="s">
        <v>24</v>
      </c>
      <c r="E86" s="193">
        <v>765</v>
      </c>
      <c r="F86" s="193" t="s">
        <v>38</v>
      </c>
      <c r="G86" s="194">
        <v>92812</v>
      </c>
      <c r="H86" s="194">
        <f>G86*(1-Содержание!$I$13)</f>
        <v>92812</v>
      </c>
      <c r="I86" s="396"/>
      <c r="J86" s="426"/>
      <c r="K86" s="396"/>
    </row>
    <row r="87" spans="1:11" s="195" customFormat="1" ht="16.5" customHeight="1" x14ac:dyDescent="0.2">
      <c r="A87" s="189"/>
      <c r="B87" s="190" t="s">
        <v>829</v>
      </c>
      <c r="C87" s="191" t="s">
        <v>44</v>
      </c>
      <c r="D87" s="196" t="s">
        <v>24</v>
      </c>
      <c r="E87" s="193">
        <v>765</v>
      </c>
      <c r="F87" s="193" t="s">
        <v>40</v>
      </c>
      <c r="G87" s="194">
        <v>98535</v>
      </c>
      <c r="H87" s="194">
        <f>G87*(1-Содержание!$I$13)</f>
        <v>98535</v>
      </c>
      <c r="I87" s="396"/>
      <c r="J87" s="426"/>
      <c r="K87" s="396"/>
    </row>
    <row r="88" spans="1:11" s="195" customFormat="1" ht="16.5" customHeight="1" x14ac:dyDescent="0.2">
      <c r="A88" s="189"/>
      <c r="B88" s="190" t="s">
        <v>830</v>
      </c>
      <c r="C88" s="191" t="s">
        <v>45</v>
      </c>
      <c r="D88" s="196" t="s">
        <v>24</v>
      </c>
      <c r="E88" s="193">
        <v>765</v>
      </c>
      <c r="F88" s="193" t="s">
        <v>42</v>
      </c>
      <c r="G88" s="194">
        <v>114955</v>
      </c>
      <c r="H88" s="194">
        <f>G88*(1-Содержание!$I$13)</f>
        <v>114955</v>
      </c>
      <c r="I88" s="396"/>
      <c r="J88" s="426"/>
      <c r="K88" s="396"/>
    </row>
    <row r="89" spans="1:11" s="195" customFormat="1" ht="16.5" customHeight="1" x14ac:dyDescent="0.2">
      <c r="A89" s="189"/>
      <c r="B89" s="190"/>
      <c r="C89" s="191"/>
      <c r="D89" s="196"/>
      <c r="E89" s="193"/>
      <c r="F89" s="193"/>
      <c r="G89" s="194"/>
      <c r="H89" s="194"/>
      <c r="I89" s="396"/>
      <c r="J89" s="426"/>
      <c r="K89" s="396"/>
    </row>
    <row r="90" spans="1:11" s="195" customFormat="1" ht="16.5" customHeight="1" x14ac:dyDescent="0.2">
      <c r="A90" s="189"/>
      <c r="B90" s="190" t="s">
        <v>831</v>
      </c>
      <c r="C90" s="191" t="s">
        <v>46</v>
      </c>
      <c r="D90" s="196" t="s">
        <v>724</v>
      </c>
      <c r="E90" s="193">
        <v>765</v>
      </c>
      <c r="F90" s="193" t="s">
        <v>38</v>
      </c>
      <c r="G90" s="194">
        <v>119011</v>
      </c>
      <c r="H90" s="194">
        <f>G90*(1-Содержание!$I$13)</f>
        <v>119011</v>
      </c>
      <c r="I90" s="396"/>
      <c r="J90" s="426"/>
      <c r="K90" s="396"/>
    </row>
    <row r="91" spans="1:11" s="195" customFormat="1" ht="16.5" customHeight="1" x14ac:dyDescent="0.2">
      <c r="A91" s="189"/>
      <c r="B91" s="190" t="s">
        <v>832</v>
      </c>
      <c r="C91" s="191" t="s">
        <v>47</v>
      </c>
      <c r="D91" s="196" t="s">
        <v>724</v>
      </c>
      <c r="E91" s="193">
        <v>765</v>
      </c>
      <c r="F91" s="193" t="s">
        <v>40</v>
      </c>
      <c r="G91" s="194">
        <v>120750</v>
      </c>
      <c r="H91" s="194">
        <f>G91*(1-Содержание!$I$13)</f>
        <v>120750</v>
      </c>
      <c r="I91" s="396"/>
      <c r="J91" s="426"/>
      <c r="K91" s="396"/>
    </row>
    <row r="92" spans="1:11" s="195" customFormat="1" ht="16.5" customHeight="1" x14ac:dyDescent="0.2">
      <c r="A92" s="189"/>
      <c r="B92" s="190" t="s">
        <v>833</v>
      </c>
      <c r="C92" s="191" t="s">
        <v>48</v>
      </c>
      <c r="D92" s="196" t="s">
        <v>724</v>
      </c>
      <c r="E92" s="193">
        <v>765</v>
      </c>
      <c r="F92" s="193" t="s">
        <v>42</v>
      </c>
      <c r="G92" s="194">
        <v>145028</v>
      </c>
      <c r="H92" s="194">
        <f>G92*(1-Содержание!$I$13)</f>
        <v>145028</v>
      </c>
      <c r="I92" s="396"/>
      <c r="J92" s="426"/>
      <c r="K92" s="396"/>
    </row>
    <row r="93" spans="1:11" ht="21" customHeight="1" x14ac:dyDescent="0.2">
      <c r="A93" s="164"/>
      <c r="B93" s="178"/>
      <c r="C93" s="164" t="s">
        <v>683</v>
      </c>
      <c r="D93" s="186"/>
      <c r="E93" s="187"/>
      <c r="F93" s="179"/>
      <c r="G93" s="179"/>
      <c r="H93" s="188"/>
      <c r="I93" s="396"/>
      <c r="J93" s="426"/>
      <c r="K93" s="396"/>
    </row>
    <row r="94" spans="1:11" s="195" customFormat="1" ht="16.5" customHeight="1" x14ac:dyDescent="0.2">
      <c r="A94" s="189"/>
      <c r="B94" s="190" t="s">
        <v>834</v>
      </c>
      <c r="C94" s="191" t="s">
        <v>49</v>
      </c>
      <c r="D94" s="196" t="s">
        <v>15</v>
      </c>
      <c r="E94" s="193">
        <v>790</v>
      </c>
      <c r="F94" s="193" t="s">
        <v>50</v>
      </c>
      <c r="G94" s="194">
        <v>95211</v>
      </c>
      <c r="H94" s="194">
        <f>G94*(1-Содержание!$I$13)</f>
        <v>95211</v>
      </c>
      <c r="I94" s="396"/>
      <c r="J94" s="426"/>
      <c r="K94" s="396"/>
    </row>
    <row r="95" spans="1:11" s="195" customFormat="1" ht="16.5" customHeight="1" x14ac:dyDescent="0.2">
      <c r="A95" s="189"/>
      <c r="B95" s="190" t="s">
        <v>835</v>
      </c>
      <c r="C95" s="191" t="s">
        <v>51</v>
      </c>
      <c r="D95" s="196" t="s">
        <v>15</v>
      </c>
      <c r="E95" s="193">
        <v>790</v>
      </c>
      <c r="F95" s="193" t="s">
        <v>52</v>
      </c>
      <c r="G95" s="194">
        <v>96736</v>
      </c>
      <c r="H95" s="194">
        <f>G95*(1-Содержание!$I$13)</f>
        <v>96736</v>
      </c>
      <c r="I95" s="396"/>
      <c r="J95" s="426"/>
      <c r="K95" s="396"/>
    </row>
    <row r="96" spans="1:11" s="195" customFormat="1" ht="16.5" customHeight="1" x14ac:dyDescent="0.2">
      <c r="A96" s="189"/>
      <c r="B96" s="190" t="s">
        <v>836</v>
      </c>
      <c r="C96" s="191" t="s">
        <v>53</v>
      </c>
      <c r="D96" s="196" t="s">
        <v>15</v>
      </c>
      <c r="E96" s="193">
        <v>790</v>
      </c>
      <c r="F96" s="193" t="s">
        <v>54</v>
      </c>
      <c r="G96" s="194">
        <v>103212</v>
      </c>
      <c r="H96" s="194">
        <f>G96*(1-Содержание!$I$13)</f>
        <v>103212</v>
      </c>
      <c r="I96" s="396"/>
      <c r="J96" s="426"/>
      <c r="K96" s="396"/>
    </row>
    <row r="97" spans="1:11" s="195" customFormat="1" ht="16.5" customHeight="1" x14ac:dyDescent="0.2">
      <c r="A97" s="189"/>
      <c r="B97" s="190" t="s">
        <v>837</v>
      </c>
      <c r="C97" s="191" t="s">
        <v>55</v>
      </c>
      <c r="D97" s="196" t="s">
        <v>15</v>
      </c>
      <c r="E97" s="193">
        <v>790</v>
      </c>
      <c r="F97" s="193" t="s">
        <v>56</v>
      </c>
      <c r="G97" s="194">
        <v>104391</v>
      </c>
      <c r="H97" s="194">
        <f>G97*(1-Содержание!$I$13)</f>
        <v>104391</v>
      </c>
      <c r="I97" s="396"/>
      <c r="J97" s="426"/>
      <c r="K97" s="396"/>
    </row>
    <row r="98" spans="1:11" s="195" customFormat="1" ht="16.5" customHeight="1" x14ac:dyDescent="0.2">
      <c r="A98" s="189"/>
      <c r="B98" s="295" t="s">
        <v>838</v>
      </c>
      <c r="C98" s="191" t="s">
        <v>57</v>
      </c>
      <c r="D98" s="196" t="s">
        <v>15</v>
      </c>
      <c r="E98" s="193">
        <v>790</v>
      </c>
      <c r="F98" s="193" t="s">
        <v>58</v>
      </c>
      <c r="G98" s="194">
        <v>156984</v>
      </c>
      <c r="H98" s="194">
        <f>G98*(1-Содержание!$I$13)</f>
        <v>156984</v>
      </c>
      <c r="I98" s="396"/>
      <c r="J98" s="426"/>
      <c r="K98" s="396"/>
    </row>
    <row r="99" spans="1:11" s="195" customFormat="1" ht="16.5" customHeight="1" x14ac:dyDescent="0.2">
      <c r="A99" s="189"/>
      <c r="B99" s="190" t="s">
        <v>839</v>
      </c>
      <c r="C99" s="191" t="s">
        <v>59</v>
      </c>
      <c r="D99" s="196" t="s">
        <v>15</v>
      </c>
      <c r="E99" s="193">
        <v>790</v>
      </c>
      <c r="F99" s="193" t="s">
        <v>60</v>
      </c>
      <c r="G99" s="194">
        <v>170353</v>
      </c>
      <c r="H99" s="194">
        <f>G99*(1-Содержание!$I$13)</f>
        <v>170353</v>
      </c>
      <c r="I99" s="396"/>
      <c r="J99" s="426"/>
      <c r="K99" s="396"/>
    </row>
    <row r="100" spans="1:11" s="195" customFormat="1" ht="16.5" customHeight="1" x14ac:dyDescent="0.2">
      <c r="A100" s="189"/>
      <c r="B100" s="190" t="s">
        <v>840</v>
      </c>
      <c r="C100" s="191" t="s">
        <v>61</v>
      </c>
      <c r="D100" s="196" t="s">
        <v>15</v>
      </c>
      <c r="E100" s="193">
        <v>790</v>
      </c>
      <c r="F100" s="193" t="s">
        <v>62</v>
      </c>
      <c r="G100" s="194">
        <v>178974</v>
      </c>
      <c r="H100" s="194">
        <f>G100*(1-Содержание!$I$13)</f>
        <v>178974</v>
      </c>
      <c r="I100" s="396"/>
      <c r="J100" s="426"/>
      <c r="K100" s="396"/>
    </row>
    <row r="101" spans="1:11" s="195" customFormat="1" ht="16.5" customHeight="1" x14ac:dyDescent="0.2">
      <c r="A101" s="189"/>
      <c r="B101" s="190" t="s">
        <v>841</v>
      </c>
      <c r="C101" s="191" t="s">
        <v>294</v>
      </c>
      <c r="D101" s="196" t="s">
        <v>15</v>
      </c>
      <c r="E101" s="193">
        <v>790</v>
      </c>
      <c r="F101" s="193" t="s">
        <v>50</v>
      </c>
      <c r="G101" s="194">
        <v>78934</v>
      </c>
      <c r="H101" s="194">
        <f>G101*(1-Содержание!$I$13)</f>
        <v>78934</v>
      </c>
      <c r="I101" s="396"/>
      <c r="J101" s="426"/>
      <c r="K101" s="396"/>
    </row>
    <row r="102" spans="1:11" s="195" customFormat="1" ht="16.5" customHeight="1" x14ac:dyDescent="0.2">
      <c r="A102" s="189"/>
      <c r="B102" s="190" t="s">
        <v>842</v>
      </c>
      <c r="C102" s="191" t="s">
        <v>63</v>
      </c>
      <c r="D102" s="196" t="s">
        <v>15</v>
      </c>
      <c r="E102" s="193">
        <v>790</v>
      </c>
      <c r="F102" s="193" t="s">
        <v>52</v>
      </c>
      <c r="G102" s="194">
        <v>83733</v>
      </c>
      <c r="H102" s="194">
        <f>G102*(1-Содержание!$I$13)</f>
        <v>83733</v>
      </c>
      <c r="I102" s="396"/>
      <c r="J102" s="426"/>
      <c r="K102" s="396"/>
    </row>
    <row r="103" spans="1:11" s="195" customFormat="1" ht="16.5" customHeight="1" x14ac:dyDescent="0.2">
      <c r="A103" s="189"/>
      <c r="B103" s="190" t="s">
        <v>843</v>
      </c>
      <c r="C103" s="191" t="s">
        <v>64</v>
      </c>
      <c r="D103" s="196" t="s">
        <v>15</v>
      </c>
      <c r="E103" s="193">
        <v>790</v>
      </c>
      <c r="F103" s="193" t="s">
        <v>54</v>
      </c>
      <c r="G103" s="194">
        <v>100426</v>
      </c>
      <c r="H103" s="194">
        <f>G103*(1-Содержание!$I$13)</f>
        <v>100426</v>
      </c>
      <c r="I103" s="396"/>
      <c r="J103" s="426"/>
      <c r="K103" s="396"/>
    </row>
    <row r="104" spans="1:11" s="195" customFormat="1" ht="16.5" customHeight="1" x14ac:dyDescent="0.2">
      <c r="A104" s="189"/>
      <c r="B104" s="190" t="s">
        <v>844</v>
      </c>
      <c r="C104" s="191" t="s">
        <v>65</v>
      </c>
      <c r="D104" s="196" t="s">
        <v>15</v>
      </c>
      <c r="E104" s="193">
        <v>790</v>
      </c>
      <c r="F104" s="193" t="s">
        <v>56</v>
      </c>
      <c r="G104" s="194">
        <v>101565</v>
      </c>
      <c r="H104" s="194">
        <f>G104*(1-Содержание!$I$13)</f>
        <v>101565</v>
      </c>
      <c r="I104" s="396"/>
      <c r="J104" s="426"/>
      <c r="K104" s="396"/>
    </row>
    <row r="105" spans="1:11" s="195" customFormat="1" ht="16.5" customHeight="1" x14ac:dyDescent="0.2">
      <c r="A105" s="189"/>
      <c r="B105" s="190" t="s">
        <v>845</v>
      </c>
      <c r="C105" s="191" t="s">
        <v>66</v>
      </c>
      <c r="D105" s="196" t="s">
        <v>15</v>
      </c>
      <c r="E105" s="193">
        <v>790</v>
      </c>
      <c r="F105" s="193" t="s">
        <v>58</v>
      </c>
      <c r="G105" s="194">
        <v>124237</v>
      </c>
      <c r="H105" s="194">
        <f>G105*(1-Содержание!$I$13)</f>
        <v>124237</v>
      </c>
      <c r="I105" s="396"/>
      <c r="J105" s="426"/>
      <c r="K105" s="396"/>
    </row>
    <row r="106" spans="1:11" s="195" customFormat="1" ht="16.5" customHeight="1" x14ac:dyDescent="0.2">
      <c r="A106" s="189"/>
      <c r="B106" s="190" t="s">
        <v>846</v>
      </c>
      <c r="C106" s="191" t="s">
        <v>67</v>
      </c>
      <c r="D106" s="196" t="s">
        <v>15</v>
      </c>
      <c r="E106" s="193">
        <v>790</v>
      </c>
      <c r="F106" s="193" t="s">
        <v>60</v>
      </c>
      <c r="G106" s="194">
        <v>161853</v>
      </c>
      <c r="H106" s="194">
        <f>G106*(1-Содержание!$I$13)</f>
        <v>161853</v>
      </c>
      <c r="I106" s="396"/>
      <c r="J106" s="426"/>
      <c r="K106" s="396"/>
    </row>
    <row r="107" spans="1:11" s="195" customFormat="1" ht="16.5" customHeight="1" x14ac:dyDescent="0.2">
      <c r="A107" s="189"/>
      <c r="B107" s="190" t="s">
        <v>847</v>
      </c>
      <c r="C107" s="191" t="s">
        <v>68</v>
      </c>
      <c r="D107" s="196" t="s">
        <v>15</v>
      </c>
      <c r="E107" s="193">
        <v>790</v>
      </c>
      <c r="F107" s="193" t="s">
        <v>62</v>
      </c>
      <c r="G107" s="194">
        <v>170881</v>
      </c>
      <c r="H107" s="194">
        <f>G107*(1-Содержание!$I$13)</f>
        <v>170881</v>
      </c>
      <c r="I107" s="396"/>
      <c r="J107" s="426"/>
      <c r="K107" s="396"/>
    </row>
    <row r="108" spans="1:11" s="195" customFormat="1" ht="16.5" customHeight="1" x14ac:dyDescent="0.2">
      <c r="A108" s="189"/>
      <c r="B108" s="190"/>
      <c r="C108" s="191"/>
      <c r="D108" s="196"/>
      <c r="E108" s="193"/>
      <c r="F108" s="193"/>
      <c r="G108" s="194"/>
      <c r="H108" s="194"/>
      <c r="I108" s="396"/>
      <c r="J108" s="426"/>
      <c r="K108" s="396"/>
    </row>
    <row r="109" spans="1:11" s="195" customFormat="1" ht="16.5" customHeight="1" x14ac:dyDescent="0.2">
      <c r="A109" s="189"/>
      <c r="B109" s="190" t="s">
        <v>848</v>
      </c>
      <c r="C109" s="191" t="s">
        <v>69</v>
      </c>
      <c r="D109" s="196" t="s">
        <v>24</v>
      </c>
      <c r="E109" s="193">
        <v>790</v>
      </c>
      <c r="F109" s="193" t="s">
        <v>50</v>
      </c>
      <c r="G109" s="194">
        <v>94225</v>
      </c>
      <c r="H109" s="194">
        <f>G109*(1-Содержание!$I$13)</f>
        <v>94225</v>
      </c>
      <c r="I109" s="396"/>
      <c r="J109" s="426"/>
      <c r="K109" s="396"/>
    </row>
    <row r="110" spans="1:11" s="195" customFormat="1" ht="16.5" customHeight="1" x14ac:dyDescent="0.2">
      <c r="A110" s="189"/>
      <c r="B110" s="190" t="s">
        <v>849</v>
      </c>
      <c r="C110" s="191" t="s">
        <v>70</v>
      </c>
      <c r="D110" s="196" t="s">
        <v>24</v>
      </c>
      <c r="E110" s="193">
        <v>790</v>
      </c>
      <c r="F110" s="193" t="s">
        <v>52</v>
      </c>
      <c r="G110" s="194">
        <v>100284</v>
      </c>
      <c r="H110" s="194">
        <f>G110*(1-Содержание!$I$13)</f>
        <v>100284</v>
      </c>
      <c r="I110" s="396"/>
      <c r="J110" s="426"/>
      <c r="K110" s="396"/>
    </row>
    <row r="111" spans="1:11" s="195" customFormat="1" ht="16.5" customHeight="1" x14ac:dyDescent="0.2">
      <c r="A111" s="189"/>
      <c r="B111" s="190" t="s">
        <v>850</v>
      </c>
      <c r="C111" s="191" t="s">
        <v>71</v>
      </c>
      <c r="D111" s="196" t="s">
        <v>24</v>
      </c>
      <c r="E111" s="193">
        <v>790</v>
      </c>
      <c r="F111" s="193" t="s">
        <v>54</v>
      </c>
      <c r="G111" s="194">
        <v>116795</v>
      </c>
      <c r="H111" s="194">
        <f>G111*(1-Содержание!$I$13)</f>
        <v>116795</v>
      </c>
      <c r="I111" s="396"/>
      <c r="J111" s="426"/>
      <c r="K111" s="396"/>
    </row>
    <row r="112" spans="1:11" s="195" customFormat="1" ht="16.5" customHeight="1" x14ac:dyDescent="0.2">
      <c r="A112" s="189"/>
      <c r="B112" s="190" t="s">
        <v>851</v>
      </c>
      <c r="C112" s="191" t="s">
        <v>72</v>
      </c>
      <c r="D112" s="196" t="s">
        <v>24</v>
      </c>
      <c r="E112" s="193">
        <v>790</v>
      </c>
      <c r="F112" s="193" t="s">
        <v>56</v>
      </c>
      <c r="G112" s="194">
        <v>119997</v>
      </c>
      <c r="H112" s="194">
        <f>G112*(1-Содержание!$I$13)</f>
        <v>119997</v>
      </c>
      <c r="I112" s="396"/>
      <c r="J112" s="426"/>
      <c r="K112" s="396"/>
    </row>
    <row r="113" spans="1:11" s="195" customFormat="1" ht="16.5" customHeight="1" x14ac:dyDescent="0.2">
      <c r="A113" s="189"/>
      <c r="B113" s="190" t="s">
        <v>852</v>
      </c>
      <c r="C113" s="191" t="s">
        <v>73</v>
      </c>
      <c r="D113" s="196" t="s">
        <v>24</v>
      </c>
      <c r="E113" s="193">
        <v>790</v>
      </c>
      <c r="F113" s="193" t="s">
        <v>58</v>
      </c>
      <c r="G113" s="194">
        <v>133956</v>
      </c>
      <c r="H113" s="194">
        <f>G113*(1-Содержание!$I$13)</f>
        <v>133956</v>
      </c>
      <c r="I113" s="396"/>
      <c r="J113" s="426"/>
      <c r="K113" s="396"/>
    </row>
    <row r="114" spans="1:11" s="195" customFormat="1" ht="16.5" customHeight="1" x14ac:dyDescent="0.2">
      <c r="A114" s="189"/>
      <c r="B114" s="190" t="s">
        <v>853</v>
      </c>
      <c r="C114" s="191" t="s">
        <v>74</v>
      </c>
      <c r="D114" s="196" t="s">
        <v>24</v>
      </c>
      <c r="E114" s="193">
        <v>790</v>
      </c>
      <c r="F114" s="193" t="s">
        <v>60</v>
      </c>
      <c r="G114" s="194">
        <v>173027</v>
      </c>
      <c r="H114" s="194">
        <f>G114*(1-Содержание!$I$13)</f>
        <v>173027</v>
      </c>
      <c r="I114" s="396"/>
      <c r="J114" s="426"/>
      <c r="K114" s="396"/>
    </row>
    <row r="115" spans="1:11" s="195" customFormat="1" ht="16.5" customHeight="1" x14ac:dyDescent="0.2">
      <c r="A115" s="189"/>
      <c r="B115" s="190" t="s">
        <v>854</v>
      </c>
      <c r="C115" s="191" t="s">
        <v>75</v>
      </c>
      <c r="D115" s="196" t="s">
        <v>24</v>
      </c>
      <c r="E115" s="193">
        <v>790</v>
      </c>
      <c r="F115" s="193" t="s">
        <v>62</v>
      </c>
      <c r="G115" s="194">
        <v>206414</v>
      </c>
      <c r="H115" s="194">
        <f>G115*(1-Содержание!$I$13)</f>
        <v>206414</v>
      </c>
      <c r="I115" s="396"/>
      <c r="J115" s="426"/>
      <c r="K115" s="396"/>
    </row>
    <row r="116" spans="1:11" s="195" customFormat="1" ht="16.5" customHeight="1" x14ac:dyDescent="0.2">
      <c r="A116" s="189"/>
      <c r="B116" s="190"/>
      <c r="C116" s="191"/>
      <c r="D116" s="196"/>
      <c r="E116" s="193"/>
      <c r="F116" s="193"/>
      <c r="G116" s="194"/>
      <c r="H116" s="194"/>
      <c r="I116" s="396"/>
      <c r="J116" s="426"/>
      <c r="K116" s="396"/>
    </row>
    <row r="117" spans="1:11" s="195" customFormat="1" ht="16.5" customHeight="1" x14ac:dyDescent="0.2">
      <c r="A117" s="189"/>
      <c r="B117" s="190" t="s">
        <v>855</v>
      </c>
      <c r="C117" s="191" t="s">
        <v>76</v>
      </c>
      <c r="D117" s="196" t="s">
        <v>15</v>
      </c>
      <c r="E117" s="193">
        <v>790</v>
      </c>
      <c r="F117" s="193" t="s">
        <v>77</v>
      </c>
      <c r="G117" s="194">
        <v>82055</v>
      </c>
      <c r="H117" s="194">
        <f>G117*(1-Содержание!$I$13)</f>
        <v>82055</v>
      </c>
      <c r="I117" s="396"/>
      <c r="J117" s="426"/>
      <c r="K117" s="396"/>
    </row>
    <row r="118" spans="1:11" s="195" customFormat="1" ht="16.5" customHeight="1" x14ac:dyDescent="0.2">
      <c r="A118" s="189"/>
      <c r="B118" s="190" t="s">
        <v>856</v>
      </c>
      <c r="C118" s="191" t="s">
        <v>78</v>
      </c>
      <c r="D118" s="196" t="s">
        <v>15</v>
      </c>
      <c r="E118" s="193">
        <v>790</v>
      </c>
      <c r="F118" s="193" t="s">
        <v>79</v>
      </c>
      <c r="G118" s="194">
        <v>94021</v>
      </c>
      <c r="H118" s="194">
        <f>G118*(1-Содержание!$I$13)</f>
        <v>94021</v>
      </c>
      <c r="I118" s="396"/>
      <c r="J118" s="426"/>
      <c r="K118" s="396"/>
    </row>
    <row r="119" spans="1:11" s="195" customFormat="1" ht="16.5" customHeight="1" x14ac:dyDescent="0.2">
      <c r="A119" s="189"/>
      <c r="B119" s="190" t="s">
        <v>857</v>
      </c>
      <c r="C119" s="191" t="s">
        <v>80</v>
      </c>
      <c r="D119" s="196" t="s">
        <v>15</v>
      </c>
      <c r="E119" s="193">
        <v>790</v>
      </c>
      <c r="F119" s="193" t="s">
        <v>81</v>
      </c>
      <c r="G119" s="194">
        <v>112657</v>
      </c>
      <c r="H119" s="194">
        <f>G119*(1-Содержание!$I$13)</f>
        <v>112657</v>
      </c>
      <c r="I119" s="396"/>
      <c r="J119" s="426"/>
      <c r="K119" s="396"/>
    </row>
    <row r="120" spans="1:11" s="195" customFormat="1" ht="16.5" customHeight="1" x14ac:dyDescent="0.2">
      <c r="A120" s="189"/>
      <c r="B120" s="190" t="s">
        <v>858</v>
      </c>
      <c r="C120" s="191" t="s">
        <v>82</v>
      </c>
      <c r="D120" s="196" t="s">
        <v>15</v>
      </c>
      <c r="E120" s="193">
        <v>790</v>
      </c>
      <c r="F120" s="193" t="s">
        <v>83</v>
      </c>
      <c r="G120" s="194">
        <v>119458</v>
      </c>
      <c r="H120" s="194">
        <f>G120*(1-Содержание!$I$13)</f>
        <v>119458</v>
      </c>
      <c r="I120" s="396"/>
      <c r="J120" s="426"/>
      <c r="K120" s="396"/>
    </row>
    <row r="121" spans="1:11" s="195" customFormat="1" ht="16.5" customHeight="1" x14ac:dyDescent="0.2">
      <c r="A121" s="189"/>
      <c r="B121" s="190" t="s">
        <v>859</v>
      </c>
      <c r="C121" s="191" t="s">
        <v>84</v>
      </c>
      <c r="D121" s="196" t="s">
        <v>341</v>
      </c>
      <c r="E121" s="193">
        <v>790</v>
      </c>
      <c r="F121" s="193" t="s">
        <v>77</v>
      </c>
      <c r="G121" s="194">
        <v>101880</v>
      </c>
      <c r="H121" s="194">
        <f>G121*(1-Содержание!$I$13)</f>
        <v>101880</v>
      </c>
      <c r="I121" s="396"/>
      <c r="J121" s="426"/>
      <c r="K121" s="396"/>
    </row>
    <row r="122" spans="1:11" s="195" customFormat="1" ht="16.5" customHeight="1" x14ac:dyDescent="0.2">
      <c r="A122" s="189"/>
      <c r="B122" s="190" t="s">
        <v>860</v>
      </c>
      <c r="C122" s="191" t="s">
        <v>85</v>
      </c>
      <c r="D122" s="196" t="s">
        <v>341</v>
      </c>
      <c r="E122" s="193">
        <v>790</v>
      </c>
      <c r="F122" s="193" t="s">
        <v>79</v>
      </c>
      <c r="G122" s="194">
        <v>110542</v>
      </c>
      <c r="H122" s="194">
        <f>G122*(1-Содержание!$I$13)</f>
        <v>110542</v>
      </c>
      <c r="I122" s="396"/>
      <c r="J122" s="426"/>
      <c r="K122" s="396"/>
    </row>
    <row r="123" spans="1:11" s="195" customFormat="1" ht="16.5" customHeight="1" x14ac:dyDescent="0.2">
      <c r="A123" s="189"/>
      <c r="B123" s="190" t="s">
        <v>861</v>
      </c>
      <c r="C123" s="191" t="s">
        <v>86</v>
      </c>
      <c r="D123" s="196" t="s">
        <v>341</v>
      </c>
      <c r="E123" s="193">
        <v>790</v>
      </c>
      <c r="F123" s="193" t="s">
        <v>81</v>
      </c>
      <c r="G123" s="194">
        <v>122935</v>
      </c>
      <c r="H123" s="194">
        <f>G123*(1-Содержание!$I$13)</f>
        <v>122935</v>
      </c>
      <c r="I123" s="396"/>
      <c r="J123" s="426"/>
      <c r="K123" s="396"/>
    </row>
    <row r="124" spans="1:11" s="195" customFormat="1" ht="16.5" customHeight="1" x14ac:dyDescent="0.2">
      <c r="A124" s="189"/>
      <c r="B124" s="190" t="s">
        <v>862</v>
      </c>
      <c r="C124" s="191" t="s">
        <v>87</v>
      </c>
      <c r="D124" s="196" t="s">
        <v>341</v>
      </c>
      <c r="E124" s="193">
        <v>790</v>
      </c>
      <c r="F124" s="193" t="s">
        <v>83</v>
      </c>
      <c r="G124" s="194">
        <v>133377</v>
      </c>
      <c r="H124" s="194">
        <f>G124*(1-Содержание!$I$13)</f>
        <v>133377</v>
      </c>
      <c r="I124" s="396"/>
      <c r="J124" s="426"/>
      <c r="K124" s="396"/>
    </row>
    <row r="125" spans="1:11" s="195" customFormat="1" ht="16.5" customHeight="1" x14ac:dyDescent="0.2">
      <c r="A125" s="189"/>
      <c r="B125" s="190"/>
      <c r="C125" s="191"/>
      <c r="D125" s="196"/>
      <c r="E125" s="193"/>
      <c r="F125" s="193"/>
      <c r="G125" s="194"/>
      <c r="H125" s="194"/>
      <c r="I125" s="396"/>
      <c r="J125" s="426"/>
      <c r="K125" s="396"/>
    </row>
    <row r="126" spans="1:11" s="195" customFormat="1" ht="16.5" customHeight="1" x14ac:dyDescent="0.2">
      <c r="A126" s="189"/>
      <c r="B126" s="190" t="s">
        <v>863</v>
      </c>
      <c r="C126" s="191" t="s">
        <v>88</v>
      </c>
      <c r="D126" s="196" t="s">
        <v>724</v>
      </c>
      <c r="E126" s="193">
        <v>790</v>
      </c>
      <c r="F126" s="193" t="s">
        <v>50</v>
      </c>
      <c r="G126" s="194">
        <v>120861</v>
      </c>
      <c r="H126" s="194">
        <f>G126*(1-Содержание!$I$13)</f>
        <v>120861</v>
      </c>
      <c r="I126" s="396"/>
      <c r="J126" s="426"/>
      <c r="K126" s="396"/>
    </row>
    <row r="127" spans="1:11" s="195" customFormat="1" ht="16.5" customHeight="1" x14ac:dyDescent="0.2">
      <c r="A127" s="189"/>
      <c r="B127" s="190" t="s">
        <v>864</v>
      </c>
      <c r="C127" s="191" t="s">
        <v>89</v>
      </c>
      <c r="D127" s="196" t="s">
        <v>724</v>
      </c>
      <c r="E127" s="193">
        <v>790</v>
      </c>
      <c r="F127" s="193" t="s">
        <v>52</v>
      </c>
      <c r="G127" s="194">
        <v>122590</v>
      </c>
      <c r="H127" s="194">
        <f>G127*(1-Содержание!$I$13)</f>
        <v>122590</v>
      </c>
      <c r="I127" s="396"/>
      <c r="J127" s="426"/>
      <c r="K127" s="396"/>
    </row>
    <row r="128" spans="1:11" s="195" customFormat="1" ht="16.5" customHeight="1" x14ac:dyDescent="0.2">
      <c r="A128" s="189"/>
      <c r="B128" s="190" t="s">
        <v>865</v>
      </c>
      <c r="C128" s="191" t="s">
        <v>90</v>
      </c>
      <c r="D128" s="196" t="s">
        <v>724</v>
      </c>
      <c r="E128" s="193">
        <v>790</v>
      </c>
      <c r="F128" s="193" t="s">
        <v>54</v>
      </c>
      <c r="G128" s="194">
        <v>146980</v>
      </c>
      <c r="H128" s="194">
        <f>G128*(1-Содержание!$I$13)</f>
        <v>146980</v>
      </c>
      <c r="I128" s="396"/>
      <c r="J128" s="426"/>
      <c r="K128" s="396"/>
    </row>
    <row r="129" spans="1:11" s="195" customFormat="1" ht="16.5" customHeight="1" x14ac:dyDescent="0.2">
      <c r="A129" s="189"/>
      <c r="B129" s="190" t="s">
        <v>866</v>
      </c>
      <c r="C129" s="191" t="s">
        <v>91</v>
      </c>
      <c r="D129" s="196" t="s">
        <v>724</v>
      </c>
      <c r="E129" s="193">
        <v>790</v>
      </c>
      <c r="F129" s="193" t="s">
        <v>56</v>
      </c>
      <c r="G129" s="194">
        <v>166825</v>
      </c>
      <c r="H129" s="194">
        <f>G129*(1-Содержание!$I$13)</f>
        <v>166825</v>
      </c>
      <c r="I129" s="396"/>
      <c r="J129" s="426"/>
      <c r="K129" s="396"/>
    </row>
    <row r="130" spans="1:11" s="195" customFormat="1" ht="16.5" customHeight="1" x14ac:dyDescent="0.2">
      <c r="A130" s="189"/>
      <c r="B130" s="190"/>
      <c r="C130" s="191"/>
      <c r="D130" s="196"/>
      <c r="E130" s="193"/>
      <c r="F130" s="193"/>
      <c r="G130" s="194"/>
      <c r="H130" s="194"/>
      <c r="I130" s="396"/>
      <c r="J130" s="426"/>
      <c r="K130" s="396"/>
    </row>
    <row r="131" spans="1:11" s="195" customFormat="1" ht="16.5" customHeight="1" x14ac:dyDescent="0.2">
      <c r="A131" s="189"/>
      <c r="B131" s="190" t="s">
        <v>867</v>
      </c>
      <c r="C131" s="191" t="s">
        <v>92</v>
      </c>
      <c r="D131" s="196" t="s">
        <v>15</v>
      </c>
      <c r="E131" s="193">
        <v>875</v>
      </c>
      <c r="F131" s="193" t="s">
        <v>93</v>
      </c>
      <c r="G131" s="194">
        <v>103151</v>
      </c>
      <c r="H131" s="194">
        <f>G131*(1-Содержание!$I$13)</f>
        <v>103151</v>
      </c>
      <c r="I131" s="396"/>
      <c r="J131" s="426"/>
      <c r="K131" s="396"/>
    </row>
    <row r="132" spans="1:11" s="195" customFormat="1" ht="16.5" customHeight="1" x14ac:dyDescent="0.2">
      <c r="A132" s="189"/>
      <c r="B132" s="190" t="s">
        <v>868</v>
      </c>
      <c r="C132" s="191" t="s">
        <v>94</v>
      </c>
      <c r="D132" s="196" t="s">
        <v>15</v>
      </c>
      <c r="E132" s="193">
        <v>875</v>
      </c>
      <c r="F132" s="193" t="s">
        <v>725</v>
      </c>
      <c r="G132" s="194">
        <v>124511</v>
      </c>
      <c r="H132" s="194">
        <f>G132*(1-Содержание!$I$13)</f>
        <v>124511</v>
      </c>
      <c r="I132" s="396"/>
      <c r="J132" s="426"/>
      <c r="K132" s="396"/>
    </row>
    <row r="133" spans="1:11" s="195" customFormat="1" ht="16.5" customHeight="1" x14ac:dyDescent="0.2">
      <c r="A133" s="189"/>
      <c r="B133" s="190"/>
      <c r="C133" s="191"/>
      <c r="D133" s="196"/>
      <c r="E133" s="193"/>
      <c r="F133" s="193"/>
      <c r="G133" s="194"/>
      <c r="H133" s="194"/>
      <c r="I133" s="396"/>
      <c r="J133" s="426"/>
      <c r="K133" s="396"/>
    </row>
    <row r="134" spans="1:11" s="195" customFormat="1" ht="16.5" customHeight="1" x14ac:dyDescent="0.2">
      <c r="A134" s="189"/>
      <c r="B134" s="190" t="s">
        <v>869</v>
      </c>
      <c r="C134" s="191" t="s">
        <v>289</v>
      </c>
      <c r="D134" s="196" t="s">
        <v>15</v>
      </c>
      <c r="E134" s="193"/>
      <c r="F134" s="193" t="s">
        <v>95</v>
      </c>
      <c r="G134" s="194">
        <v>132136</v>
      </c>
      <c r="H134" s="194">
        <f>G134*(1-Содержание!$I$13)</f>
        <v>132136</v>
      </c>
      <c r="I134" s="396"/>
      <c r="J134" s="426"/>
      <c r="K134" s="396"/>
    </row>
    <row r="135" spans="1:11" s="195" customFormat="1" ht="16.5" customHeight="1" x14ac:dyDescent="0.2">
      <c r="A135" s="189"/>
      <c r="B135" s="190" t="s">
        <v>870</v>
      </c>
      <c r="C135" s="191" t="s">
        <v>295</v>
      </c>
      <c r="D135" s="196" t="s">
        <v>15</v>
      </c>
      <c r="E135" s="193"/>
      <c r="F135" s="193" t="s">
        <v>96</v>
      </c>
      <c r="G135" s="194">
        <v>125843</v>
      </c>
      <c r="H135" s="194">
        <f>G135*(1-Содержание!$I$13)</f>
        <v>125843</v>
      </c>
      <c r="I135" s="396"/>
      <c r="J135" s="426"/>
      <c r="K135" s="396"/>
    </row>
    <row r="136" spans="1:11" s="195" customFormat="1" ht="16.5" customHeight="1" x14ac:dyDescent="0.2">
      <c r="A136" s="189"/>
      <c r="B136" s="190" t="s">
        <v>97</v>
      </c>
      <c r="C136" s="191" t="s">
        <v>296</v>
      </c>
      <c r="D136" s="196" t="s">
        <v>15</v>
      </c>
      <c r="E136" s="193"/>
      <c r="F136" s="193" t="s">
        <v>98</v>
      </c>
      <c r="G136" s="194">
        <v>118432</v>
      </c>
      <c r="H136" s="194">
        <f>G136*(1-Содержание!$I$13)</f>
        <v>118432</v>
      </c>
      <c r="I136" s="396"/>
      <c r="J136" s="426"/>
      <c r="K136" s="396"/>
    </row>
    <row r="137" spans="1:11" ht="21" customHeight="1" x14ac:dyDescent="0.2">
      <c r="A137" s="164"/>
      <c r="B137" s="178"/>
      <c r="C137" s="164" t="s">
        <v>726</v>
      </c>
      <c r="D137" s="186"/>
      <c r="E137" s="187"/>
      <c r="F137" s="179"/>
      <c r="G137" s="179"/>
      <c r="H137" s="188"/>
      <c r="I137" s="396"/>
      <c r="J137" s="426"/>
      <c r="K137" s="396"/>
    </row>
    <row r="138" spans="1:11" s="195" customFormat="1" ht="16.5" customHeight="1" x14ac:dyDescent="0.2">
      <c r="A138" s="189"/>
      <c r="B138" s="295" t="s">
        <v>871</v>
      </c>
      <c r="C138" s="191" t="s">
        <v>728</v>
      </c>
      <c r="D138" s="196" t="s">
        <v>15</v>
      </c>
      <c r="E138" s="193">
        <v>768</v>
      </c>
      <c r="F138" s="193" t="s">
        <v>744</v>
      </c>
      <c r="G138" s="194">
        <v>82421</v>
      </c>
      <c r="H138" s="194">
        <f>G138*(1-Содержание!$I$13)</f>
        <v>82421</v>
      </c>
      <c r="I138" s="396"/>
      <c r="J138" s="426"/>
      <c r="K138" s="396"/>
    </row>
    <row r="139" spans="1:11" s="195" customFormat="1" ht="16.5" customHeight="1" x14ac:dyDescent="0.2">
      <c r="A139" s="189"/>
      <c r="B139" s="295" t="s">
        <v>872</v>
      </c>
      <c r="C139" s="191" t="s">
        <v>729</v>
      </c>
      <c r="D139" s="196" t="s">
        <v>15</v>
      </c>
      <c r="E139" s="193">
        <v>768</v>
      </c>
      <c r="F139" s="193" t="s">
        <v>745</v>
      </c>
      <c r="G139" s="194">
        <v>89274</v>
      </c>
      <c r="H139" s="194">
        <f>G139*(1-Содержание!$I$13)</f>
        <v>89274</v>
      </c>
      <c r="I139" s="396"/>
      <c r="J139" s="426"/>
      <c r="K139" s="396"/>
    </row>
    <row r="140" spans="1:11" s="195" customFormat="1" ht="16.5" customHeight="1" x14ac:dyDescent="0.2">
      <c r="A140" s="189"/>
      <c r="B140" s="295" t="s">
        <v>873</v>
      </c>
      <c r="C140" s="191" t="s">
        <v>730</v>
      </c>
      <c r="D140" s="196" t="s">
        <v>15</v>
      </c>
      <c r="E140" s="193">
        <v>768</v>
      </c>
      <c r="F140" s="193" t="s">
        <v>746</v>
      </c>
      <c r="G140" s="194">
        <v>114751</v>
      </c>
      <c r="H140" s="194">
        <f>G140*(1-Содержание!$I$13)</f>
        <v>114751</v>
      </c>
      <c r="I140" s="396"/>
      <c r="J140" s="426"/>
      <c r="K140" s="396"/>
    </row>
    <row r="141" spans="1:11" s="195" customFormat="1" ht="16.5" customHeight="1" x14ac:dyDescent="0.2">
      <c r="A141" s="189"/>
      <c r="B141" s="190" t="s">
        <v>874</v>
      </c>
      <c r="C141" s="191" t="s">
        <v>731</v>
      </c>
      <c r="D141" s="196" t="s">
        <v>15</v>
      </c>
      <c r="E141" s="193">
        <v>768</v>
      </c>
      <c r="F141" s="193" t="s">
        <v>747</v>
      </c>
      <c r="G141" s="194">
        <v>115809</v>
      </c>
      <c r="H141" s="194">
        <f>G141*(1-Содержание!$I$13)</f>
        <v>115809</v>
      </c>
      <c r="I141" s="396"/>
      <c r="J141" s="426"/>
      <c r="K141" s="396"/>
    </row>
    <row r="142" spans="1:11" s="195" customFormat="1" ht="16.5" customHeight="1" x14ac:dyDescent="0.2">
      <c r="A142" s="189"/>
      <c r="B142" s="190" t="s">
        <v>875</v>
      </c>
      <c r="C142" s="191" t="s">
        <v>732</v>
      </c>
      <c r="D142" s="196" t="s">
        <v>15</v>
      </c>
      <c r="E142" s="193">
        <v>768</v>
      </c>
      <c r="F142" s="193" t="s">
        <v>744</v>
      </c>
      <c r="G142" s="194">
        <v>85583</v>
      </c>
      <c r="H142" s="194">
        <f>G142*(1-Содержание!$I$13)</f>
        <v>85583</v>
      </c>
      <c r="I142" s="396"/>
      <c r="J142" s="426"/>
      <c r="K142" s="396"/>
    </row>
    <row r="143" spans="1:11" s="195" customFormat="1" ht="16.5" customHeight="1" x14ac:dyDescent="0.2">
      <c r="A143" s="189"/>
      <c r="B143" s="190" t="s">
        <v>876</v>
      </c>
      <c r="C143" s="191" t="s">
        <v>733</v>
      </c>
      <c r="D143" s="196" t="s">
        <v>15</v>
      </c>
      <c r="E143" s="193">
        <v>768</v>
      </c>
      <c r="F143" s="193" t="s">
        <v>745</v>
      </c>
      <c r="G143" s="194">
        <v>92080</v>
      </c>
      <c r="H143" s="194">
        <f>G143*(1-Содержание!$I$13)</f>
        <v>92080</v>
      </c>
      <c r="I143" s="396"/>
      <c r="J143" s="426"/>
      <c r="K143" s="396"/>
    </row>
    <row r="144" spans="1:11" s="195" customFormat="1" ht="16.5" customHeight="1" x14ac:dyDescent="0.2">
      <c r="A144" s="189"/>
      <c r="B144" s="190" t="s">
        <v>877</v>
      </c>
      <c r="C144" s="191" t="s">
        <v>734</v>
      </c>
      <c r="D144" s="196" t="s">
        <v>15</v>
      </c>
      <c r="E144" s="193">
        <v>768</v>
      </c>
      <c r="F144" s="193" t="s">
        <v>746</v>
      </c>
      <c r="G144" s="194">
        <v>119143</v>
      </c>
      <c r="H144" s="194">
        <f>G144*(1-Содержание!$I$13)</f>
        <v>119143</v>
      </c>
      <c r="I144" s="396"/>
      <c r="J144" s="426"/>
      <c r="K144" s="396"/>
    </row>
    <row r="145" spans="1:11" s="195" customFormat="1" ht="16.5" customHeight="1" x14ac:dyDescent="0.2">
      <c r="A145" s="189"/>
      <c r="B145" s="190" t="s">
        <v>878</v>
      </c>
      <c r="C145" s="191" t="s">
        <v>735</v>
      </c>
      <c r="D145" s="196" t="s">
        <v>15</v>
      </c>
      <c r="E145" s="193">
        <v>768</v>
      </c>
      <c r="F145" s="193" t="s">
        <v>747</v>
      </c>
      <c r="G145" s="194">
        <v>120028</v>
      </c>
      <c r="H145" s="194">
        <f>G145*(1-Содержание!$I$13)</f>
        <v>120028</v>
      </c>
      <c r="I145" s="396"/>
      <c r="J145" s="426"/>
      <c r="K145" s="396"/>
    </row>
    <row r="146" spans="1:11" s="195" customFormat="1" ht="16.5" customHeight="1" x14ac:dyDescent="0.2">
      <c r="A146" s="189"/>
      <c r="B146" s="190"/>
      <c r="C146" s="191"/>
      <c r="D146" s="196"/>
      <c r="E146" s="193"/>
      <c r="F146" s="193"/>
      <c r="G146" s="194"/>
      <c r="H146" s="194"/>
      <c r="I146" s="396"/>
      <c r="J146" s="426"/>
      <c r="K146" s="396"/>
    </row>
    <row r="147" spans="1:11" s="195" customFormat="1" ht="16.5" customHeight="1" x14ac:dyDescent="0.2">
      <c r="A147" s="189"/>
      <c r="B147" s="190" t="s">
        <v>879</v>
      </c>
      <c r="C147" s="191" t="s">
        <v>736</v>
      </c>
      <c r="D147" s="196" t="s">
        <v>24</v>
      </c>
      <c r="E147" s="193">
        <v>768</v>
      </c>
      <c r="F147" s="193" t="s">
        <v>744</v>
      </c>
      <c r="G147" s="194">
        <v>103507</v>
      </c>
      <c r="H147" s="194">
        <f>G147*(1-Содержание!$I$13)</f>
        <v>103507</v>
      </c>
      <c r="I147" s="396"/>
      <c r="J147" s="426"/>
      <c r="K147" s="396"/>
    </row>
    <row r="148" spans="1:11" s="195" customFormat="1" ht="16.5" customHeight="1" x14ac:dyDescent="0.2">
      <c r="A148" s="189"/>
      <c r="B148" s="190" t="s">
        <v>880</v>
      </c>
      <c r="C148" s="191" t="s">
        <v>737</v>
      </c>
      <c r="D148" s="196" t="s">
        <v>24</v>
      </c>
      <c r="E148" s="193">
        <v>768</v>
      </c>
      <c r="F148" s="193" t="s">
        <v>745</v>
      </c>
      <c r="G148" s="194">
        <v>111762</v>
      </c>
      <c r="H148" s="194">
        <f>G148*(1-Содержание!$I$13)</f>
        <v>111762</v>
      </c>
      <c r="I148" s="396"/>
      <c r="J148" s="426"/>
      <c r="K148" s="396"/>
    </row>
    <row r="149" spans="1:11" s="195" customFormat="1" ht="16.5" customHeight="1" x14ac:dyDescent="0.2">
      <c r="A149" s="189"/>
      <c r="B149" s="190" t="s">
        <v>881</v>
      </c>
      <c r="C149" s="191" t="s">
        <v>738</v>
      </c>
      <c r="D149" s="196" t="s">
        <v>24</v>
      </c>
      <c r="E149" s="193">
        <v>768</v>
      </c>
      <c r="F149" s="193" t="s">
        <v>746</v>
      </c>
      <c r="G149" s="194">
        <v>138653</v>
      </c>
      <c r="H149" s="194">
        <f>G149*(1-Содержание!$I$13)</f>
        <v>138653</v>
      </c>
      <c r="I149" s="396"/>
      <c r="J149" s="426"/>
      <c r="K149" s="396"/>
    </row>
    <row r="150" spans="1:11" s="195" customFormat="1" ht="16.5" customHeight="1" x14ac:dyDescent="0.2">
      <c r="A150" s="189"/>
      <c r="B150" s="190" t="s">
        <v>882</v>
      </c>
      <c r="C150" s="191" t="s">
        <v>739</v>
      </c>
      <c r="D150" s="196" t="s">
        <v>24</v>
      </c>
      <c r="E150" s="193">
        <v>768</v>
      </c>
      <c r="F150" s="193" t="s">
        <v>747</v>
      </c>
      <c r="G150" s="194">
        <v>139527</v>
      </c>
      <c r="H150" s="194">
        <f>G150*(1-Содержание!$I$13)</f>
        <v>139527</v>
      </c>
      <c r="I150" s="396"/>
      <c r="J150" s="426"/>
      <c r="K150" s="396"/>
    </row>
    <row r="151" spans="1:11" s="195" customFormat="1" ht="16.5" customHeight="1" x14ac:dyDescent="0.2">
      <c r="A151" s="189"/>
      <c r="B151" s="190"/>
      <c r="C151" s="191"/>
      <c r="D151" s="196"/>
      <c r="E151" s="193"/>
      <c r="F151" s="193"/>
      <c r="G151" s="194"/>
      <c r="H151" s="194"/>
      <c r="I151" s="396"/>
      <c r="J151" s="426"/>
      <c r="K151" s="396"/>
    </row>
    <row r="152" spans="1:11" s="195" customFormat="1" ht="16.5" customHeight="1" x14ac:dyDescent="0.2">
      <c r="A152" s="189"/>
      <c r="B152" s="190" t="s">
        <v>883</v>
      </c>
      <c r="C152" s="191" t="s">
        <v>753</v>
      </c>
      <c r="D152" s="196" t="s">
        <v>757</v>
      </c>
      <c r="E152" s="193">
        <v>763</v>
      </c>
      <c r="F152" s="193" t="s">
        <v>744</v>
      </c>
      <c r="G152" s="194">
        <v>103507</v>
      </c>
      <c r="H152" s="194">
        <f>G152*(1-Содержание!$I$13)</f>
        <v>103507</v>
      </c>
      <c r="I152" s="396"/>
      <c r="J152" s="426"/>
      <c r="K152" s="396"/>
    </row>
    <row r="153" spans="1:11" s="195" customFormat="1" ht="16.5" customHeight="1" x14ac:dyDescent="0.2">
      <c r="A153" s="189"/>
      <c r="B153" s="190" t="s">
        <v>884</v>
      </c>
      <c r="C153" s="191" t="s">
        <v>754</v>
      </c>
      <c r="D153" s="196" t="s">
        <v>757</v>
      </c>
      <c r="E153" s="193">
        <v>763</v>
      </c>
      <c r="F153" s="193" t="s">
        <v>745</v>
      </c>
      <c r="G153" s="194">
        <v>111762</v>
      </c>
      <c r="H153" s="194">
        <f>G153*(1-Содержание!$I$13)</f>
        <v>111762</v>
      </c>
      <c r="I153" s="396"/>
      <c r="J153" s="426"/>
      <c r="K153" s="396"/>
    </row>
    <row r="154" spans="1:11" s="195" customFormat="1" ht="16.5" customHeight="1" x14ac:dyDescent="0.2">
      <c r="A154" s="189"/>
      <c r="B154" s="190" t="s">
        <v>885</v>
      </c>
      <c r="C154" s="191" t="s">
        <v>755</v>
      </c>
      <c r="D154" s="196" t="s">
        <v>757</v>
      </c>
      <c r="E154" s="193">
        <v>763</v>
      </c>
      <c r="F154" s="193" t="s">
        <v>746</v>
      </c>
      <c r="G154" s="194">
        <v>138653</v>
      </c>
      <c r="H154" s="194">
        <f>G154*(1-Содержание!$I$13)</f>
        <v>138653</v>
      </c>
      <c r="I154" s="396"/>
      <c r="J154" s="426"/>
      <c r="K154" s="396"/>
    </row>
    <row r="155" spans="1:11" s="195" customFormat="1" ht="16.5" customHeight="1" x14ac:dyDescent="0.2">
      <c r="A155" s="189"/>
      <c r="B155" s="190" t="s">
        <v>886</v>
      </c>
      <c r="C155" s="191" t="s">
        <v>756</v>
      </c>
      <c r="D155" s="196" t="s">
        <v>757</v>
      </c>
      <c r="E155" s="193">
        <v>763</v>
      </c>
      <c r="F155" s="193" t="s">
        <v>747</v>
      </c>
      <c r="G155" s="194">
        <v>139527</v>
      </c>
      <c r="H155" s="194">
        <f>G155*(1-Содержание!$I$13)</f>
        <v>139527</v>
      </c>
      <c r="I155" s="396"/>
      <c r="J155" s="426"/>
      <c r="K155" s="396"/>
    </row>
    <row r="156" spans="1:11" s="195" customFormat="1" ht="16.5" customHeight="1" x14ac:dyDescent="0.2">
      <c r="A156" s="189"/>
      <c r="B156" s="190"/>
      <c r="C156" s="191"/>
      <c r="D156" s="196"/>
      <c r="E156" s="193"/>
      <c r="F156" s="193"/>
      <c r="G156" s="194"/>
      <c r="H156" s="194"/>
      <c r="I156" s="396"/>
      <c r="J156" s="426"/>
      <c r="K156" s="396"/>
    </row>
    <row r="157" spans="1:11" s="195" customFormat="1" ht="16.5" customHeight="1" x14ac:dyDescent="0.2">
      <c r="A157" s="189"/>
      <c r="B157" s="295" t="s">
        <v>1465</v>
      </c>
      <c r="C157" s="191" t="s">
        <v>740</v>
      </c>
      <c r="D157" s="196" t="s">
        <v>748</v>
      </c>
      <c r="E157" s="193">
        <v>714</v>
      </c>
      <c r="F157" s="193" t="s">
        <v>749</v>
      </c>
      <c r="G157" s="194">
        <v>123190</v>
      </c>
      <c r="H157" s="194">
        <f>G157*(1-Содержание!$I$13)</f>
        <v>123190</v>
      </c>
      <c r="I157" s="396"/>
      <c r="J157" s="426"/>
      <c r="K157" s="396"/>
    </row>
    <row r="158" spans="1:11" s="195" customFormat="1" ht="16.5" customHeight="1" x14ac:dyDescent="0.2">
      <c r="A158" s="189"/>
      <c r="B158" s="295" t="s">
        <v>1463</v>
      </c>
      <c r="C158" s="191" t="s">
        <v>741</v>
      </c>
      <c r="D158" s="196" t="s">
        <v>748</v>
      </c>
      <c r="E158" s="193">
        <v>714</v>
      </c>
      <c r="F158" s="193" t="s">
        <v>750</v>
      </c>
      <c r="G158" s="194">
        <v>134963</v>
      </c>
      <c r="H158" s="194">
        <f>G158*(1-Содержание!$I$13)</f>
        <v>134963</v>
      </c>
      <c r="I158" s="396"/>
      <c r="J158" s="426"/>
      <c r="K158" s="396"/>
    </row>
    <row r="159" spans="1:11" s="195" customFormat="1" ht="16.5" customHeight="1" x14ac:dyDescent="0.2">
      <c r="A159" s="189"/>
      <c r="B159" s="295" t="s">
        <v>1462</v>
      </c>
      <c r="C159" s="191" t="s">
        <v>742</v>
      </c>
      <c r="D159" s="196" t="s">
        <v>748</v>
      </c>
      <c r="E159" s="193">
        <v>714</v>
      </c>
      <c r="F159" s="193" t="s">
        <v>751</v>
      </c>
      <c r="G159" s="194">
        <v>165890</v>
      </c>
      <c r="H159" s="194">
        <f>G159*(1-Содержание!$I$13)</f>
        <v>165890</v>
      </c>
      <c r="I159" s="396"/>
      <c r="J159" s="426"/>
      <c r="K159" s="396"/>
    </row>
    <row r="160" spans="1:11" s="195" customFormat="1" ht="16.5" customHeight="1" x14ac:dyDescent="0.2">
      <c r="A160" s="189"/>
      <c r="B160" s="295" t="s">
        <v>1464</v>
      </c>
      <c r="C160" s="191" t="s">
        <v>743</v>
      </c>
      <c r="D160" s="196" t="s">
        <v>748</v>
      </c>
      <c r="E160" s="193">
        <v>714</v>
      </c>
      <c r="F160" s="193" t="s">
        <v>752</v>
      </c>
      <c r="G160" s="194">
        <v>166947</v>
      </c>
      <c r="H160" s="194">
        <f>G160*(1-Содержание!$I$13)</f>
        <v>166947</v>
      </c>
      <c r="I160" s="396"/>
      <c r="J160" s="426"/>
      <c r="K160" s="396"/>
    </row>
    <row r="161" spans="1:11" ht="21" customHeight="1" x14ac:dyDescent="0.2">
      <c r="A161" s="164"/>
      <c r="B161" s="178"/>
      <c r="C161" s="164" t="s">
        <v>727</v>
      </c>
      <c r="D161" s="186"/>
      <c r="E161" s="187"/>
      <c r="F161" s="179"/>
      <c r="G161" s="179"/>
      <c r="H161" s="188"/>
      <c r="I161" s="396"/>
      <c r="J161" s="426"/>
      <c r="K161" s="396"/>
    </row>
    <row r="162" spans="1:11" s="195" customFormat="1" ht="16.5" customHeight="1" x14ac:dyDescent="0.2">
      <c r="A162" s="189"/>
      <c r="B162" s="190" t="s">
        <v>239</v>
      </c>
      <c r="C162" s="191" t="s">
        <v>99</v>
      </c>
      <c r="D162" s="196"/>
      <c r="E162" s="193"/>
      <c r="F162" s="193"/>
      <c r="G162" s="194">
        <v>864</v>
      </c>
      <c r="H162" s="194">
        <f>G162*(1-Содержание!$I$13)</f>
        <v>864</v>
      </c>
      <c r="I162" s="396"/>
      <c r="J162" s="426"/>
      <c r="K162" s="396"/>
    </row>
    <row r="163" spans="1:11" s="195" customFormat="1" ht="16.5" customHeight="1" x14ac:dyDescent="0.2">
      <c r="A163" s="189"/>
      <c r="B163" s="190" t="s">
        <v>224</v>
      </c>
      <c r="C163" s="191" t="s">
        <v>100</v>
      </c>
      <c r="D163" s="196"/>
      <c r="E163" s="193"/>
      <c r="F163" s="193"/>
      <c r="G163" s="194">
        <v>1108</v>
      </c>
      <c r="H163" s="194">
        <f>G163*(1-Содержание!$I$13)</f>
        <v>1108</v>
      </c>
      <c r="I163" s="396"/>
      <c r="J163" s="426"/>
      <c r="K163" s="396"/>
    </row>
    <row r="164" spans="1:11" s="195" customFormat="1" ht="16.5" customHeight="1" x14ac:dyDescent="0.2">
      <c r="A164" s="189"/>
      <c r="B164" s="190" t="s">
        <v>227</v>
      </c>
      <c r="C164" s="191" t="s">
        <v>101</v>
      </c>
      <c r="D164" s="196"/>
      <c r="E164" s="193"/>
      <c r="F164" s="193"/>
      <c r="G164" s="194">
        <v>1342</v>
      </c>
      <c r="H164" s="194">
        <f>G164*(1-Содержание!$I$13)</f>
        <v>1342</v>
      </c>
      <c r="I164" s="396"/>
      <c r="J164" s="426"/>
      <c r="K164" s="396"/>
    </row>
    <row r="165" spans="1:11" s="195" customFormat="1" ht="16.5" customHeight="1" x14ac:dyDescent="0.2">
      <c r="A165" s="189"/>
      <c r="B165" s="190" t="s">
        <v>230</v>
      </c>
      <c r="C165" s="191" t="s">
        <v>102</v>
      </c>
      <c r="D165" s="196"/>
      <c r="E165" s="193"/>
      <c r="F165" s="193"/>
      <c r="G165" s="194">
        <v>1525</v>
      </c>
      <c r="H165" s="194">
        <f>G165*(1-Содержание!$I$13)</f>
        <v>1525</v>
      </c>
      <c r="I165" s="396"/>
      <c r="J165" s="426"/>
      <c r="K165" s="396"/>
    </row>
    <row r="166" spans="1:11" s="195" customFormat="1" ht="16.5" customHeight="1" x14ac:dyDescent="0.2">
      <c r="A166" s="189"/>
      <c r="B166" s="190" t="s">
        <v>475</v>
      </c>
      <c r="C166" s="191" t="s">
        <v>472</v>
      </c>
      <c r="D166" s="196"/>
      <c r="E166" s="193"/>
      <c r="F166" s="193"/>
      <c r="G166" s="194">
        <v>1759</v>
      </c>
      <c r="H166" s="194">
        <f>G166*(1-Содержание!$I$13)</f>
        <v>1759</v>
      </c>
      <c r="I166" s="396"/>
      <c r="J166" s="426"/>
      <c r="K166" s="396"/>
    </row>
    <row r="167" spans="1:11" s="195" customFormat="1" ht="16.5" customHeight="1" x14ac:dyDescent="0.2">
      <c r="A167" s="189"/>
      <c r="B167" s="190" t="s">
        <v>238</v>
      </c>
      <c r="C167" s="191" t="s">
        <v>103</v>
      </c>
      <c r="D167" s="196"/>
      <c r="E167" s="193"/>
      <c r="F167" s="193"/>
      <c r="G167" s="194">
        <v>864</v>
      </c>
      <c r="H167" s="194">
        <f>G167*(1-Содержание!$I$13)</f>
        <v>864</v>
      </c>
      <c r="I167" s="396"/>
      <c r="J167" s="426"/>
      <c r="K167" s="396"/>
    </row>
    <row r="168" spans="1:11" s="195" customFormat="1" ht="16.5" customHeight="1" x14ac:dyDescent="0.2">
      <c r="A168" s="189"/>
      <c r="B168" s="190" t="s">
        <v>223</v>
      </c>
      <c r="C168" s="191" t="s">
        <v>104</v>
      </c>
      <c r="D168" s="196"/>
      <c r="E168" s="193"/>
      <c r="F168" s="193"/>
      <c r="G168" s="194">
        <v>1108</v>
      </c>
      <c r="H168" s="194">
        <f>G168*(1-Содержание!$I$13)</f>
        <v>1108</v>
      </c>
      <c r="I168" s="396"/>
      <c r="J168" s="426"/>
      <c r="K168" s="396"/>
    </row>
    <row r="169" spans="1:11" s="195" customFormat="1" ht="16.5" customHeight="1" x14ac:dyDescent="0.2">
      <c r="A169" s="189"/>
      <c r="B169" s="190" t="s">
        <v>226</v>
      </c>
      <c r="C169" s="191" t="s">
        <v>105</v>
      </c>
      <c r="D169" s="196"/>
      <c r="E169" s="193"/>
      <c r="F169" s="193"/>
      <c r="G169" s="194">
        <v>1342</v>
      </c>
      <c r="H169" s="194">
        <f>G169*(1-Содержание!$I$13)</f>
        <v>1342</v>
      </c>
      <c r="I169" s="396"/>
      <c r="J169" s="426"/>
      <c r="K169" s="396"/>
    </row>
    <row r="170" spans="1:11" s="195" customFormat="1" ht="16.5" customHeight="1" x14ac:dyDescent="0.2">
      <c r="A170" s="189"/>
      <c r="B170" s="190" t="s">
        <v>229</v>
      </c>
      <c r="C170" s="191" t="s">
        <v>106</v>
      </c>
      <c r="D170" s="196"/>
      <c r="E170" s="193"/>
      <c r="F170" s="193"/>
      <c r="G170" s="194">
        <v>1525</v>
      </c>
      <c r="H170" s="194">
        <f>G170*(1-Содержание!$I$13)</f>
        <v>1525</v>
      </c>
      <c r="I170" s="396"/>
      <c r="J170" s="426"/>
      <c r="K170" s="396"/>
    </row>
    <row r="171" spans="1:11" s="195" customFormat="1" ht="16.5" customHeight="1" x14ac:dyDescent="0.2">
      <c r="A171" s="189"/>
      <c r="B171" s="190" t="s">
        <v>476</v>
      </c>
      <c r="C171" s="191" t="s">
        <v>473</v>
      </c>
      <c r="D171" s="196"/>
      <c r="E171" s="193"/>
      <c r="F171" s="193"/>
      <c r="G171" s="194">
        <v>1759</v>
      </c>
      <c r="H171" s="194">
        <f>G171*(1-Содержание!$I$13)</f>
        <v>1759</v>
      </c>
      <c r="I171" s="396"/>
      <c r="J171" s="426"/>
      <c r="K171" s="396"/>
    </row>
    <row r="172" spans="1:11" s="195" customFormat="1" ht="16.5" customHeight="1" x14ac:dyDescent="0.2">
      <c r="A172" s="189"/>
      <c r="B172" s="190" t="s">
        <v>240</v>
      </c>
      <c r="C172" s="191" t="s">
        <v>107</v>
      </c>
      <c r="D172" s="196"/>
      <c r="E172" s="193"/>
      <c r="F172" s="193"/>
      <c r="G172" s="194">
        <v>864</v>
      </c>
      <c r="H172" s="194">
        <f>G172*(1-Содержание!$I$13)</f>
        <v>864</v>
      </c>
      <c r="I172" s="396"/>
      <c r="J172" s="426"/>
      <c r="K172" s="396"/>
    </row>
    <row r="173" spans="1:11" s="195" customFormat="1" ht="16.5" customHeight="1" x14ac:dyDescent="0.2">
      <c r="A173" s="189"/>
      <c r="B173" s="190" t="s">
        <v>225</v>
      </c>
      <c r="C173" s="191" t="s">
        <v>108</v>
      </c>
      <c r="D173" s="196"/>
      <c r="E173" s="193"/>
      <c r="F173" s="193"/>
      <c r="G173" s="194">
        <v>1108</v>
      </c>
      <c r="H173" s="194">
        <f>G173*(1-Содержание!$I$13)</f>
        <v>1108</v>
      </c>
      <c r="I173" s="396"/>
      <c r="J173" s="426"/>
      <c r="K173" s="396"/>
    </row>
    <row r="174" spans="1:11" s="195" customFormat="1" ht="16.5" customHeight="1" x14ac:dyDescent="0.2">
      <c r="A174" s="189"/>
      <c r="B174" s="190" t="s">
        <v>228</v>
      </c>
      <c r="C174" s="191" t="s">
        <v>109</v>
      </c>
      <c r="D174" s="196"/>
      <c r="E174" s="193"/>
      <c r="F174" s="193"/>
      <c r="G174" s="194">
        <v>1342</v>
      </c>
      <c r="H174" s="194">
        <f>G174*(1-Содержание!$I$13)</f>
        <v>1342</v>
      </c>
      <c r="I174" s="396"/>
      <c r="J174" s="426"/>
      <c r="K174" s="396"/>
    </row>
    <row r="175" spans="1:11" s="195" customFormat="1" ht="16.5" customHeight="1" x14ac:dyDescent="0.2">
      <c r="A175" s="189"/>
      <c r="B175" s="190" t="s">
        <v>231</v>
      </c>
      <c r="C175" s="191" t="s">
        <v>110</v>
      </c>
      <c r="D175" s="196"/>
      <c r="E175" s="193"/>
      <c r="F175" s="193"/>
      <c r="G175" s="194">
        <v>1525</v>
      </c>
      <c r="H175" s="194">
        <f>G175*(1-Содержание!$I$13)</f>
        <v>1525</v>
      </c>
      <c r="I175" s="396"/>
      <c r="J175" s="426"/>
      <c r="K175" s="396"/>
    </row>
    <row r="176" spans="1:11" s="195" customFormat="1" ht="16.5" customHeight="1" x14ac:dyDescent="0.2">
      <c r="A176" s="189"/>
      <c r="B176" s="190" t="s">
        <v>477</v>
      </c>
      <c r="C176" s="191" t="s">
        <v>474</v>
      </c>
      <c r="D176" s="196"/>
      <c r="E176" s="193"/>
      <c r="F176" s="193"/>
      <c r="G176" s="194">
        <v>1657</v>
      </c>
      <c r="H176" s="194">
        <f>G176*(1-Содержание!$I$13)</f>
        <v>1657</v>
      </c>
      <c r="I176" s="396"/>
      <c r="J176" s="426"/>
      <c r="K176" s="396"/>
    </row>
    <row r="177" spans="1:11" s="195" customFormat="1" ht="16.5" customHeight="1" x14ac:dyDescent="0.2">
      <c r="A177" s="189"/>
      <c r="B177" s="190" t="s">
        <v>233</v>
      </c>
      <c r="C177" s="191" t="s">
        <v>111</v>
      </c>
      <c r="D177" s="196"/>
      <c r="E177" s="193"/>
      <c r="F177" s="193"/>
      <c r="G177" s="194">
        <v>1789</v>
      </c>
      <c r="H177" s="194">
        <f>G177*(1-Содержание!$I$13)</f>
        <v>1789</v>
      </c>
      <c r="I177" s="396"/>
      <c r="J177" s="426"/>
      <c r="K177" s="396"/>
    </row>
    <row r="178" spans="1:11" s="195" customFormat="1" ht="16.5" customHeight="1" x14ac:dyDescent="0.2">
      <c r="A178" s="189"/>
      <c r="B178" s="295" t="s">
        <v>236</v>
      </c>
      <c r="C178" s="191" t="s">
        <v>277</v>
      </c>
      <c r="D178" s="196"/>
      <c r="E178" s="193"/>
      <c r="F178" s="193"/>
      <c r="G178" s="194">
        <v>1901</v>
      </c>
      <c r="H178" s="194">
        <f>G178*(1-Содержание!$I$13)</f>
        <v>1901</v>
      </c>
      <c r="I178" s="396"/>
      <c r="J178" s="426"/>
      <c r="K178" s="396"/>
    </row>
    <row r="179" spans="1:11" s="195" customFormat="1" ht="16.5" customHeight="1" x14ac:dyDescent="0.2">
      <c r="A179" s="189"/>
      <c r="B179" s="295" t="s">
        <v>243</v>
      </c>
      <c r="C179" s="191" t="s">
        <v>244</v>
      </c>
      <c r="D179" s="196"/>
      <c r="E179" s="193"/>
      <c r="F179" s="193"/>
      <c r="G179" s="194">
        <v>2013</v>
      </c>
      <c r="H179" s="194">
        <f>G179*(1-Содержание!$I$13)</f>
        <v>2013</v>
      </c>
      <c r="I179" s="396"/>
      <c r="J179" s="426"/>
      <c r="K179" s="396"/>
    </row>
    <row r="180" spans="1:11" s="195" customFormat="1" ht="16.5" customHeight="1" x14ac:dyDescent="0.2">
      <c r="A180" s="189"/>
      <c r="B180" s="295" t="s">
        <v>248</v>
      </c>
      <c r="C180" s="191" t="s">
        <v>249</v>
      </c>
      <c r="D180" s="196"/>
      <c r="E180" s="193"/>
      <c r="F180" s="193"/>
      <c r="G180" s="194">
        <v>2196</v>
      </c>
      <c r="H180" s="194">
        <f>G180*(1-Содержание!$I$13)</f>
        <v>2196</v>
      </c>
      <c r="I180" s="396"/>
      <c r="J180" s="426"/>
      <c r="K180" s="396"/>
    </row>
    <row r="181" spans="1:11" s="195" customFormat="1" ht="16.5" customHeight="1" x14ac:dyDescent="0.2">
      <c r="A181" s="189"/>
      <c r="B181" s="190" t="s">
        <v>232</v>
      </c>
      <c r="C181" s="191" t="s">
        <v>112</v>
      </c>
      <c r="D181" s="196"/>
      <c r="E181" s="193"/>
      <c r="F181" s="193"/>
      <c r="G181" s="355">
        <v>1789</v>
      </c>
      <c r="H181" s="194">
        <f>G181*(1-Содержание!$I$13)</f>
        <v>1789</v>
      </c>
      <c r="I181" s="396"/>
      <c r="J181" s="426"/>
      <c r="K181" s="396"/>
    </row>
    <row r="182" spans="1:11" s="195" customFormat="1" ht="16.5" customHeight="1" x14ac:dyDescent="0.2">
      <c r="A182" s="189"/>
      <c r="B182" s="190" t="s">
        <v>235</v>
      </c>
      <c r="C182" s="191" t="s">
        <v>278</v>
      </c>
      <c r="D182" s="196"/>
      <c r="E182" s="193"/>
      <c r="F182" s="193"/>
      <c r="G182" s="355">
        <v>1901</v>
      </c>
      <c r="H182" s="194">
        <f>G182*(1-Содержание!$I$13)</f>
        <v>1901</v>
      </c>
      <c r="I182" s="396"/>
      <c r="J182" s="426"/>
      <c r="K182" s="396"/>
    </row>
    <row r="183" spans="1:11" s="195" customFormat="1" ht="16.5" customHeight="1" x14ac:dyDescent="0.2">
      <c r="A183" s="189"/>
      <c r="B183" s="190" t="s">
        <v>241</v>
      </c>
      <c r="C183" s="191" t="s">
        <v>242</v>
      </c>
      <c r="D183" s="196"/>
      <c r="E183" s="193"/>
      <c r="F183" s="193"/>
      <c r="G183" s="355">
        <v>2013</v>
      </c>
      <c r="H183" s="194">
        <f>G183*(1-Содержание!$I$13)</f>
        <v>2013</v>
      </c>
      <c r="I183" s="396"/>
      <c r="J183" s="426"/>
      <c r="K183" s="396"/>
    </row>
    <row r="184" spans="1:11" s="195" customFormat="1" ht="16.5" customHeight="1" x14ac:dyDescent="0.2">
      <c r="A184" s="189"/>
      <c r="B184" s="190" t="s">
        <v>246</v>
      </c>
      <c r="C184" s="191" t="s">
        <v>247</v>
      </c>
      <c r="D184" s="196"/>
      <c r="E184" s="193"/>
      <c r="F184" s="193"/>
      <c r="G184" s="355">
        <v>2196</v>
      </c>
      <c r="H184" s="194">
        <f>G184*(1-Содержание!$I$13)</f>
        <v>2196</v>
      </c>
      <c r="I184" s="396"/>
      <c r="J184" s="426"/>
      <c r="K184" s="396"/>
    </row>
    <row r="185" spans="1:11" s="195" customFormat="1" ht="16.5" customHeight="1" x14ac:dyDescent="0.2">
      <c r="A185" s="189"/>
      <c r="B185" s="190" t="s">
        <v>234</v>
      </c>
      <c r="C185" s="191" t="s">
        <v>113</v>
      </c>
      <c r="D185" s="196"/>
      <c r="E185" s="193"/>
      <c r="F185" s="193"/>
      <c r="G185" s="355">
        <v>1789</v>
      </c>
      <c r="H185" s="194">
        <f>G185*(1-Содержание!$I$13)</f>
        <v>1789</v>
      </c>
      <c r="I185" s="396"/>
      <c r="J185" s="426"/>
      <c r="K185" s="396"/>
    </row>
    <row r="186" spans="1:11" s="195" customFormat="1" ht="16.5" customHeight="1" x14ac:dyDescent="0.2">
      <c r="A186" s="189"/>
      <c r="B186" s="190" t="s">
        <v>237</v>
      </c>
      <c r="C186" s="191" t="s">
        <v>279</v>
      </c>
      <c r="D186" s="196"/>
      <c r="E186" s="193"/>
      <c r="F186" s="193"/>
      <c r="G186" s="355">
        <v>1901</v>
      </c>
      <c r="H186" s="194">
        <f>G186*(1-Содержание!$I$13)</f>
        <v>1901</v>
      </c>
      <c r="I186" s="396"/>
      <c r="J186" s="426"/>
      <c r="K186" s="396"/>
    </row>
    <row r="187" spans="1:11" s="195" customFormat="1" ht="16.5" customHeight="1" x14ac:dyDescent="0.2">
      <c r="A187" s="189"/>
      <c r="B187" s="190" t="s">
        <v>245</v>
      </c>
      <c r="C187" s="191" t="s">
        <v>280</v>
      </c>
      <c r="D187" s="196"/>
      <c r="E187" s="193"/>
      <c r="F187" s="193"/>
      <c r="G187" s="355">
        <v>2013</v>
      </c>
      <c r="H187" s="194">
        <f>G187*(1-Содержание!$I$13)</f>
        <v>2013</v>
      </c>
      <c r="I187" s="396"/>
      <c r="J187" s="426"/>
      <c r="K187" s="396"/>
    </row>
    <row r="188" spans="1:11" s="195" customFormat="1" ht="16.5" customHeight="1" x14ac:dyDescent="0.2">
      <c r="A188" s="189"/>
      <c r="B188" s="190" t="s">
        <v>250</v>
      </c>
      <c r="C188" s="191" t="s">
        <v>281</v>
      </c>
      <c r="D188" s="196"/>
      <c r="E188" s="193"/>
      <c r="F188" s="193"/>
      <c r="G188" s="355">
        <v>2196</v>
      </c>
      <c r="H188" s="194">
        <f>G188*(1-Содержание!$I$13)</f>
        <v>2196</v>
      </c>
      <c r="I188" s="396"/>
      <c r="J188" s="426"/>
      <c r="K188" s="396"/>
    </row>
    <row r="189" spans="1:11" s="195" customFormat="1" ht="16.5" customHeight="1" x14ac:dyDescent="0.2">
      <c r="A189" s="189"/>
      <c r="B189" s="295" t="s">
        <v>255</v>
      </c>
      <c r="C189" s="191" t="s">
        <v>120</v>
      </c>
      <c r="D189" s="196"/>
      <c r="E189" s="193"/>
      <c r="F189" s="193"/>
      <c r="G189" s="194">
        <v>1108</v>
      </c>
      <c r="H189" s="194">
        <f>G189*(1-Содержание!$I$13)</f>
        <v>1108</v>
      </c>
      <c r="I189" s="396"/>
      <c r="J189" s="426"/>
      <c r="K189" s="396"/>
    </row>
    <row r="190" spans="1:11" s="195" customFormat="1" ht="16.5" customHeight="1" x14ac:dyDescent="0.2">
      <c r="A190" s="189"/>
      <c r="B190" s="190" t="s">
        <v>254</v>
      </c>
      <c r="C190" s="191" t="s">
        <v>121</v>
      </c>
      <c r="D190" s="196"/>
      <c r="E190" s="193"/>
      <c r="F190" s="193"/>
      <c r="G190" s="194">
        <v>1108</v>
      </c>
      <c r="H190" s="194">
        <f>G190*(1-Содержание!$I$13)</f>
        <v>1108</v>
      </c>
      <c r="I190" s="396"/>
      <c r="J190" s="426"/>
      <c r="K190" s="396"/>
    </row>
    <row r="191" spans="1:11" s="195" customFormat="1" ht="16.5" customHeight="1" x14ac:dyDescent="0.2">
      <c r="A191" s="189"/>
      <c r="B191" s="190" t="s">
        <v>256</v>
      </c>
      <c r="C191" s="191" t="s">
        <v>122</v>
      </c>
      <c r="D191" s="196"/>
      <c r="E191" s="193"/>
      <c r="F191" s="193"/>
      <c r="G191" s="194">
        <v>1108</v>
      </c>
      <c r="H191" s="194">
        <f>G191*(1-Содержание!$I$13)</f>
        <v>1108</v>
      </c>
      <c r="I191" s="396"/>
      <c r="J191" s="426"/>
      <c r="K191" s="396"/>
    </row>
    <row r="192" spans="1:11" s="195" customFormat="1" ht="16.5" customHeight="1" x14ac:dyDescent="0.2">
      <c r="A192" s="189"/>
      <c r="B192" s="295" t="s">
        <v>252</v>
      </c>
      <c r="C192" s="191" t="s">
        <v>123</v>
      </c>
      <c r="D192" s="196"/>
      <c r="E192" s="193"/>
      <c r="F192" s="193"/>
      <c r="G192" s="194">
        <v>1932</v>
      </c>
      <c r="H192" s="194">
        <f>G192*(1-Содержание!$I$13)</f>
        <v>1932</v>
      </c>
      <c r="I192" s="396"/>
      <c r="J192" s="426"/>
      <c r="K192" s="396"/>
    </row>
    <row r="193" spans="1:11" s="195" customFormat="1" ht="16.5" customHeight="1" x14ac:dyDescent="0.2">
      <c r="A193" s="189"/>
      <c r="B193" s="190" t="s">
        <v>251</v>
      </c>
      <c r="C193" s="191" t="s">
        <v>124</v>
      </c>
      <c r="D193" s="196"/>
      <c r="E193" s="193"/>
      <c r="F193" s="193"/>
      <c r="G193" s="194">
        <v>1932</v>
      </c>
      <c r="H193" s="194">
        <f>G193*(1-Содержание!$I$13)</f>
        <v>1932</v>
      </c>
      <c r="I193" s="396"/>
      <c r="J193" s="426"/>
      <c r="K193" s="396"/>
    </row>
    <row r="194" spans="1:11" s="195" customFormat="1" ht="16.5" customHeight="1" x14ac:dyDescent="0.2">
      <c r="A194" s="189"/>
      <c r="B194" s="190" t="s">
        <v>253</v>
      </c>
      <c r="C194" s="191" t="s">
        <v>125</v>
      </c>
      <c r="D194" s="196"/>
      <c r="E194" s="193"/>
      <c r="F194" s="193"/>
      <c r="G194" s="194">
        <v>1932</v>
      </c>
      <c r="H194" s="194">
        <f>G194*(1-Содержание!$I$13)</f>
        <v>1932</v>
      </c>
      <c r="I194" s="396"/>
      <c r="J194" s="426"/>
      <c r="K194" s="396"/>
    </row>
    <row r="195" spans="1:11" s="195" customFormat="1" ht="16.5" customHeight="1" x14ac:dyDescent="0.2">
      <c r="A195" s="189"/>
      <c r="B195" s="190"/>
      <c r="C195" s="197" t="s">
        <v>288</v>
      </c>
      <c r="D195" s="196"/>
      <c r="E195" s="193"/>
      <c r="F195" s="193"/>
      <c r="G195" s="194"/>
      <c r="H195" s="194"/>
      <c r="I195" s="396"/>
      <c r="J195" s="426"/>
      <c r="K195" s="396"/>
    </row>
    <row r="196" spans="1:11" s="195" customFormat="1" ht="16.5" customHeight="1" x14ac:dyDescent="0.2">
      <c r="A196" s="189"/>
      <c r="B196" s="295" t="s">
        <v>282</v>
      </c>
      <c r="C196" s="191" t="s">
        <v>114</v>
      </c>
      <c r="D196" s="196"/>
      <c r="E196" s="193"/>
      <c r="F196" s="193"/>
      <c r="G196" s="194">
        <v>590</v>
      </c>
      <c r="H196" s="194">
        <f>G196*(1-Содержание!$I$13)</f>
        <v>590</v>
      </c>
      <c r="I196" s="396"/>
      <c r="J196" s="426"/>
      <c r="K196" s="396"/>
    </row>
    <row r="197" spans="1:11" s="195" customFormat="1" ht="16.5" customHeight="1" x14ac:dyDescent="0.2">
      <c r="A197" s="189"/>
      <c r="B197" s="190" t="s">
        <v>283</v>
      </c>
      <c r="C197" s="191" t="s">
        <v>115</v>
      </c>
      <c r="D197" s="196"/>
      <c r="E197" s="193"/>
      <c r="F197" s="193"/>
      <c r="G197" s="194">
        <v>590</v>
      </c>
      <c r="H197" s="194">
        <f>G197*(1-Содержание!$I$13)</f>
        <v>590</v>
      </c>
      <c r="I197" s="396"/>
      <c r="J197" s="426"/>
      <c r="K197" s="396"/>
    </row>
    <row r="198" spans="1:11" s="195" customFormat="1" ht="16.5" customHeight="1" x14ac:dyDescent="0.2">
      <c r="A198" s="189"/>
      <c r="B198" s="190" t="s">
        <v>284</v>
      </c>
      <c r="C198" s="191" t="s">
        <v>116</v>
      </c>
      <c r="D198" s="196"/>
      <c r="E198" s="193"/>
      <c r="F198" s="193"/>
      <c r="G198" s="194">
        <v>590</v>
      </c>
      <c r="H198" s="194">
        <f>G198*(1-Содержание!$I$13)</f>
        <v>590</v>
      </c>
      <c r="I198" s="396"/>
      <c r="J198" s="426"/>
      <c r="K198" s="396"/>
    </row>
    <row r="199" spans="1:11" s="195" customFormat="1" ht="16.5" customHeight="1" x14ac:dyDescent="0.2">
      <c r="A199" s="189"/>
      <c r="B199" s="190" t="s">
        <v>285</v>
      </c>
      <c r="C199" s="191" t="s">
        <v>117</v>
      </c>
      <c r="D199" s="196"/>
      <c r="E199" s="193"/>
      <c r="F199" s="193"/>
      <c r="G199" s="194">
        <v>1413</v>
      </c>
      <c r="H199" s="194">
        <f>G199*(1-Содержание!$I$13)</f>
        <v>1413</v>
      </c>
      <c r="I199" s="396"/>
      <c r="J199" s="426"/>
      <c r="K199" s="396"/>
    </row>
    <row r="200" spans="1:11" s="195" customFormat="1" ht="16.5" customHeight="1" x14ac:dyDescent="0.2">
      <c r="A200" s="189"/>
      <c r="B200" s="190" t="s">
        <v>286</v>
      </c>
      <c r="C200" s="191" t="s">
        <v>118</v>
      </c>
      <c r="D200" s="196"/>
      <c r="E200" s="193"/>
      <c r="F200" s="193"/>
      <c r="G200" s="194">
        <v>1413</v>
      </c>
      <c r="H200" s="194">
        <f>G200*(1-Содержание!$I$13)</f>
        <v>1413</v>
      </c>
      <c r="I200" s="396"/>
      <c r="J200" s="426"/>
      <c r="K200" s="396"/>
    </row>
    <row r="201" spans="1:11" s="195" customFormat="1" ht="16.5" customHeight="1" x14ac:dyDescent="0.2">
      <c r="A201" s="189"/>
      <c r="B201" s="190" t="s">
        <v>287</v>
      </c>
      <c r="C201" s="191" t="s">
        <v>119</v>
      </c>
      <c r="D201" s="196"/>
      <c r="E201" s="193"/>
      <c r="F201" s="193"/>
      <c r="G201" s="194">
        <v>1413</v>
      </c>
      <c r="H201" s="194">
        <f>G201*(1-Содержание!$I$13)</f>
        <v>1413</v>
      </c>
      <c r="I201" s="396"/>
      <c r="J201" s="426"/>
      <c r="K201" s="396"/>
    </row>
    <row r="202" spans="1:11" ht="15.75" x14ac:dyDescent="0.25">
      <c r="B202" s="390" t="s">
        <v>1246</v>
      </c>
      <c r="C202" s="390" t="s">
        <v>1247</v>
      </c>
      <c r="D202" s="391"/>
      <c r="E202" s="391"/>
      <c r="F202" s="391"/>
      <c r="G202" s="392"/>
      <c r="H202" s="392"/>
    </row>
  </sheetData>
  <sheetProtection selectLockedCells="1" selectUnlockedCells="1"/>
  <customSheetViews>
    <customSheetView guid="{8281D4C6-054E-4A91-994E-490F6F207C27}" scale="80" showPageBreaks="1" printArea="1" topLeftCell="A64">
      <selection activeCell="G8" sqref="G8"/>
      <pageMargins left="0.25" right="0.25" top="0.75" bottom="0.75" header="0.51180555555555551" footer="0.51180555555555551"/>
      <pageSetup paperSize="9" scale="14" firstPageNumber="0" orientation="landscape" horizontalDpi="300" verticalDpi="300" r:id="rId1"/>
      <headerFooter alignWithMargins="0"/>
    </customSheetView>
    <customSheetView guid="{3C2A58F4-3747-4C43-A06A-2CF3693DFAB9}" scale="80" showPageBreaks="1" printArea="1" topLeftCell="A4">
      <selection activeCell="B14" sqref="B14"/>
      <pageMargins left="0.25" right="0.25" top="0.75" bottom="0.75" header="0.51180555555555551" footer="0.51180555555555551"/>
      <pageSetup paperSize="9" scale="14" firstPageNumber="0" orientation="landscape" horizontalDpi="300" verticalDpi="300" r:id="rId2"/>
      <headerFooter alignWithMargins="0"/>
    </customSheetView>
    <customSheetView guid="{FCAC9C19-06EB-4A2D-B4A9-361FB05F735A}" scale="80" showPageBreaks="1" printArea="1">
      <selection activeCell="L13" sqref="L13"/>
      <pageMargins left="0.25" right="0.25" top="0.75" bottom="0.75" header="0.51180555555555551" footer="0.51180555555555551"/>
      <pageSetup paperSize="9" scale="14" firstPageNumber="0" orientation="landscape" horizontalDpi="300" verticalDpi="300" r:id="rId3"/>
      <headerFooter alignWithMargins="0"/>
    </customSheetView>
  </customSheetViews>
  <mergeCells count="4">
    <mergeCell ref="B1:H1"/>
    <mergeCell ref="B2:H2"/>
    <mergeCell ref="B3:H3"/>
    <mergeCell ref="D4:F4"/>
  </mergeCells>
  <pageMargins left="0.25" right="0.25" top="0.75" bottom="0.75" header="0.51180555555555551" footer="0.51180555555555551"/>
  <pageSetup paperSize="9" scale="14" firstPageNumber="0" orientation="landscape" horizontalDpi="300" verticalDpi="300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15"/>
  <sheetViews>
    <sheetView zoomScale="80" zoomScaleNormal="80" zoomScaleSheetLayoutView="85" workbookViewId="0">
      <selection activeCell="I2" sqref="I2"/>
    </sheetView>
  </sheetViews>
  <sheetFormatPr defaultColWidth="9.28515625" defaultRowHeight="15" x14ac:dyDescent="0.2"/>
  <cols>
    <col min="1" max="1" width="27.85546875" style="39" customWidth="1"/>
    <col min="2" max="2" width="16.7109375" style="167" customWidth="1"/>
    <col min="3" max="3" width="65.85546875" style="39" customWidth="1"/>
    <col min="4" max="4" width="17.28515625" style="172" customWidth="1"/>
    <col min="5" max="5" width="16.7109375" style="172" customWidth="1"/>
    <col min="6" max="6" width="19" style="172" customWidth="1"/>
    <col min="7" max="7" width="16.7109375" style="169" customWidth="1"/>
    <col min="8" max="8" width="17.7109375" style="169" customWidth="1"/>
    <col min="9" max="9" width="16.28515625" style="39" customWidth="1"/>
    <col min="10" max="10" width="12.28515625" style="39" customWidth="1"/>
    <col min="11" max="11" width="13.7109375" style="39" customWidth="1"/>
    <col min="12" max="16384" width="9.28515625" style="39"/>
  </cols>
  <sheetData>
    <row r="1" spans="1:11" ht="18" customHeight="1" x14ac:dyDescent="0.2">
      <c r="A1" s="165"/>
      <c r="B1" s="459" t="s">
        <v>554</v>
      </c>
      <c r="C1" s="459"/>
      <c r="D1" s="459"/>
      <c r="E1" s="459"/>
      <c r="F1" s="459"/>
      <c r="G1" s="459"/>
      <c r="H1" s="459"/>
    </row>
    <row r="2" spans="1:11" ht="17.25" customHeight="1" x14ac:dyDescent="0.2">
      <c r="A2" s="166"/>
      <c r="B2" s="460" t="s">
        <v>552</v>
      </c>
      <c r="C2" s="460"/>
      <c r="D2" s="460"/>
      <c r="E2" s="460"/>
      <c r="F2" s="460"/>
      <c r="G2" s="460"/>
      <c r="H2" s="460"/>
    </row>
    <row r="3" spans="1:11" ht="17.25" customHeight="1" x14ac:dyDescent="0.2">
      <c r="A3" s="166"/>
      <c r="B3" s="461" t="s">
        <v>553</v>
      </c>
      <c r="C3" s="461"/>
      <c r="D3" s="461"/>
      <c r="E3" s="461"/>
      <c r="F3" s="461"/>
      <c r="G3" s="461"/>
      <c r="H3" s="461"/>
    </row>
    <row r="4" spans="1:11" ht="13.15" customHeight="1" x14ac:dyDescent="0.2">
      <c r="A4" s="42"/>
      <c r="C4" s="168"/>
      <c r="D4" s="462"/>
      <c r="E4" s="462"/>
      <c r="F4" s="462"/>
    </row>
    <row r="5" spans="1:11" ht="37.5" customHeight="1" x14ac:dyDescent="0.2">
      <c r="A5" s="148"/>
      <c r="B5" s="148" t="s">
        <v>8</v>
      </c>
      <c r="C5" s="149" t="s">
        <v>9</v>
      </c>
      <c r="D5" s="149" t="s">
        <v>652</v>
      </c>
      <c r="E5" s="149" t="s">
        <v>662</v>
      </c>
      <c r="F5" s="149" t="s">
        <v>11</v>
      </c>
      <c r="G5" s="149" t="s">
        <v>12</v>
      </c>
      <c r="H5" s="156" t="str">
        <f>CONCATENATE("Цена со скидкой ",Содержание!$I$13*100,"%, руб.")</f>
        <v>Цена со скидкой 0%, руб.</v>
      </c>
    </row>
    <row r="6" spans="1:11" ht="21" customHeight="1" x14ac:dyDescent="0.2">
      <c r="A6" s="164"/>
      <c r="B6" s="160"/>
      <c r="C6" s="164" t="s">
        <v>758</v>
      </c>
      <c r="D6" s="161"/>
      <c r="E6" s="162"/>
      <c r="F6" s="160"/>
      <c r="G6" s="160"/>
      <c r="H6" s="163"/>
    </row>
    <row r="7" spans="1:11" ht="16.5" customHeight="1" x14ac:dyDescent="0.2">
      <c r="A7" s="170"/>
      <c r="B7" s="171" t="s">
        <v>1003</v>
      </c>
      <c r="C7" s="155" t="s">
        <v>479</v>
      </c>
      <c r="D7" s="154" t="s">
        <v>763</v>
      </c>
      <c r="E7" s="118"/>
      <c r="F7" s="118" t="s">
        <v>468</v>
      </c>
      <c r="G7" s="153">
        <v>73637</v>
      </c>
      <c r="H7" s="194">
        <f>G7*(1-Содержание!$I$13)</f>
        <v>73637</v>
      </c>
      <c r="I7" s="396"/>
      <c r="J7" s="426"/>
      <c r="K7" s="396"/>
    </row>
    <row r="8" spans="1:11" ht="16.5" customHeight="1" x14ac:dyDescent="0.2">
      <c r="A8" s="170"/>
      <c r="B8" s="171" t="s">
        <v>1004</v>
      </c>
      <c r="C8" s="155" t="s">
        <v>1009</v>
      </c>
      <c r="D8" s="154" t="s">
        <v>764</v>
      </c>
      <c r="E8" s="118"/>
      <c r="F8" s="118" t="s">
        <v>765</v>
      </c>
      <c r="G8" s="153">
        <v>108346</v>
      </c>
      <c r="H8" s="194">
        <f>G8*(1-Содержание!$I$13)</f>
        <v>108346</v>
      </c>
      <c r="I8" s="396"/>
      <c r="J8" s="426"/>
      <c r="K8" s="396"/>
    </row>
    <row r="9" spans="1:11" ht="16.5" customHeight="1" x14ac:dyDescent="0.2">
      <c r="A9" s="170"/>
      <c r="B9" s="171"/>
      <c r="C9" s="155"/>
      <c r="D9" s="154"/>
      <c r="E9" s="118"/>
      <c r="F9" s="118"/>
      <c r="G9" s="153"/>
      <c r="H9" s="194"/>
      <c r="I9" s="396"/>
      <c r="J9" s="426"/>
      <c r="K9" s="396"/>
    </row>
    <row r="10" spans="1:11" ht="16.5" customHeight="1" x14ac:dyDescent="0.2">
      <c r="A10" s="170"/>
      <c r="B10" s="171" t="s">
        <v>1005</v>
      </c>
      <c r="C10" s="155" t="s">
        <v>760</v>
      </c>
      <c r="D10" s="154" t="s">
        <v>761</v>
      </c>
      <c r="E10" s="118"/>
      <c r="F10" s="118" t="s">
        <v>762</v>
      </c>
      <c r="G10" s="153">
        <v>49034</v>
      </c>
      <c r="H10" s="194">
        <f>G10*(1-Содержание!$I$13)</f>
        <v>49034</v>
      </c>
      <c r="I10" s="396"/>
      <c r="J10" s="426"/>
      <c r="K10" s="396"/>
    </row>
    <row r="11" spans="1:11" ht="16.5" customHeight="1" x14ac:dyDescent="0.2">
      <c r="A11" s="170"/>
      <c r="B11" s="171"/>
      <c r="C11" s="155"/>
      <c r="D11" s="154"/>
      <c r="E11" s="118"/>
      <c r="F11" s="118"/>
      <c r="G11" s="153"/>
      <c r="H11" s="194"/>
      <c r="I11" s="396"/>
      <c r="J11" s="426"/>
      <c r="K11" s="396"/>
    </row>
    <row r="12" spans="1:11" ht="16.5" customHeight="1" x14ac:dyDescent="0.2">
      <c r="A12" s="170"/>
      <c r="B12" s="171" t="s">
        <v>1006</v>
      </c>
      <c r="C12" s="155" t="s">
        <v>480</v>
      </c>
      <c r="D12" s="154" t="s">
        <v>759</v>
      </c>
      <c r="E12" s="118"/>
      <c r="F12" s="118" t="s">
        <v>469</v>
      </c>
      <c r="G12" s="153">
        <v>49034</v>
      </c>
      <c r="H12" s="194">
        <f>G12*(1-Содержание!$I$13)</f>
        <v>49034</v>
      </c>
      <c r="I12" s="396"/>
      <c r="J12" s="426"/>
      <c r="K12" s="396"/>
    </row>
    <row r="13" spans="1:11" ht="16.5" customHeight="1" x14ac:dyDescent="0.2">
      <c r="A13" s="170"/>
      <c r="B13" s="171" t="s">
        <v>1007</v>
      </c>
      <c r="C13" s="155" t="s">
        <v>462</v>
      </c>
      <c r="D13" s="154" t="s">
        <v>759</v>
      </c>
      <c r="E13" s="118"/>
      <c r="F13" s="118" t="s">
        <v>470</v>
      </c>
      <c r="G13" s="153">
        <v>69418</v>
      </c>
      <c r="H13" s="194">
        <f>G13*(1-Содержание!$I$13)</f>
        <v>69418</v>
      </c>
      <c r="I13" s="396"/>
      <c r="J13" s="426"/>
      <c r="K13" s="396"/>
    </row>
    <row r="14" spans="1:11" ht="16.5" customHeight="1" x14ac:dyDescent="0.2">
      <c r="A14" s="170"/>
      <c r="B14" s="171" t="s">
        <v>1008</v>
      </c>
      <c r="C14" s="155" t="s">
        <v>463</v>
      </c>
      <c r="D14" s="154" t="s">
        <v>759</v>
      </c>
      <c r="E14" s="118"/>
      <c r="F14" s="118" t="s">
        <v>471</v>
      </c>
      <c r="G14" s="153">
        <v>86457</v>
      </c>
      <c r="H14" s="194">
        <f>G14*(1-Содержание!$I$13)</f>
        <v>86457</v>
      </c>
      <c r="I14" s="396"/>
      <c r="J14" s="426"/>
      <c r="K14" s="396"/>
    </row>
    <row r="15" spans="1:11" x14ac:dyDescent="0.2">
      <c r="I15" s="396"/>
      <c r="J15" s="426"/>
      <c r="K15" s="396"/>
    </row>
    <row r="16" spans="1:11" ht="16.5" customHeight="1" x14ac:dyDescent="0.2">
      <c r="A16" s="170"/>
      <c r="B16" s="171" t="s">
        <v>1098</v>
      </c>
      <c r="C16" s="155" t="s">
        <v>1099</v>
      </c>
      <c r="D16" s="154" t="s">
        <v>1100</v>
      </c>
      <c r="E16" s="118"/>
      <c r="F16" s="118" t="s">
        <v>1101</v>
      </c>
      <c r="G16" s="153">
        <v>103192</v>
      </c>
      <c r="H16" s="355">
        <f>G16*(1-Содержание!$I$13)</f>
        <v>103192</v>
      </c>
      <c r="I16" s="396"/>
      <c r="J16" s="426"/>
      <c r="K16" s="396"/>
    </row>
    <row r="17" spans="1:11" ht="16.5" customHeight="1" x14ac:dyDescent="0.2">
      <c r="A17" s="170"/>
      <c r="B17" s="171" t="s">
        <v>1102</v>
      </c>
      <c r="C17" s="155" t="s">
        <v>1103</v>
      </c>
      <c r="D17" s="154" t="s">
        <v>1104</v>
      </c>
      <c r="E17" s="118"/>
      <c r="F17" s="118" t="s">
        <v>1105</v>
      </c>
      <c r="G17" s="153">
        <v>74369</v>
      </c>
      <c r="H17" s="355">
        <f>G17*(1-Содержание!$I$13)</f>
        <v>74369</v>
      </c>
      <c r="I17" s="396"/>
      <c r="J17" s="426"/>
      <c r="K17" s="396"/>
    </row>
    <row r="18" spans="1:11" x14ac:dyDescent="0.2">
      <c r="B18" s="389"/>
    </row>
    <row r="19" spans="1:11" x14ac:dyDescent="0.2">
      <c r="B19" s="389"/>
    </row>
    <row r="20" spans="1:11" x14ac:dyDescent="0.2">
      <c r="B20" s="389"/>
    </row>
    <row r="21" spans="1:11" x14ac:dyDescent="0.2">
      <c r="B21" s="389"/>
    </row>
    <row r="22" spans="1:11" x14ac:dyDescent="0.2">
      <c r="B22" s="389"/>
    </row>
    <row r="23" spans="1:11" x14ac:dyDescent="0.2">
      <c r="B23" s="389"/>
    </row>
    <row r="24" spans="1:11" x14ac:dyDescent="0.2">
      <c r="B24" s="389"/>
    </row>
    <row r="25" spans="1:11" x14ac:dyDescent="0.2">
      <c r="B25" s="389"/>
    </row>
    <row r="26" spans="1:11" x14ac:dyDescent="0.2">
      <c r="B26" s="389"/>
    </row>
    <row r="27" spans="1:11" x14ac:dyDescent="0.2">
      <c r="B27" s="389"/>
    </row>
    <row r="28" spans="1:11" x14ac:dyDescent="0.2">
      <c r="B28" s="389"/>
    </row>
    <row r="29" spans="1:11" x14ac:dyDescent="0.2">
      <c r="B29" s="389"/>
    </row>
    <row r="30" spans="1:11" x14ac:dyDescent="0.2">
      <c r="B30" s="389"/>
    </row>
    <row r="31" spans="1:11" x14ac:dyDescent="0.2">
      <c r="B31" s="389"/>
    </row>
    <row r="32" spans="1:11" x14ac:dyDescent="0.2">
      <c r="B32" s="389"/>
    </row>
    <row r="33" spans="2:2" x14ac:dyDescent="0.2">
      <c r="B33" s="389"/>
    </row>
    <row r="34" spans="2:2" x14ac:dyDescent="0.2">
      <c r="B34" s="389"/>
    </row>
    <row r="35" spans="2:2" x14ac:dyDescent="0.2">
      <c r="B35" s="389"/>
    </row>
    <row r="36" spans="2:2" x14ac:dyDescent="0.2">
      <c r="B36" s="389"/>
    </row>
    <row r="37" spans="2:2" x14ac:dyDescent="0.2">
      <c r="B37" s="389"/>
    </row>
    <row r="38" spans="2:2" x14ac:dyDescent="0.2">
      <c r="B38" s="389"/>
    </row>
    <row r="39" spans="2:2" x14ac:dyDescent="0.2">
      <c r="B39" s="389"/>
    </row>
    <row r="40" spans="2:2" x14ac:dyDescent="0.2">
      <c r="B40" s="389"/>
    </row>
    <row r="41" spans="2:2" x14ac:dyDescent="0.2">
      <c r="B41" s="389"/>
    </row>
    <row r="42" spans="2:2" x14ac:dyDescent="0.2">
      <c r="B42" s="389"/>
    </row>
    <row r="43" spans="2:2" x14ac:dyDescent="0.2">
      <c r="B43" s="389"/>
    </row>
    <row r="44" spans="2:2" x14ac:dyDescent="0.2">
      <c r="B44" s="389"/>
    </row>
    <row r="45" spans="2:2" x14ac:dyDescent="0.2">
      <c r="B45" s="389"/>
    </row>
    <row r="46" spans="2:2" x14ac:dyDescent="0.2">
      <c r="B46" s="389"/>
    </row>
    <row r="47" spans="2:2" x14ac:dyDescent="0.2">
      <c r="B47" s="389"/>
    </row>
    <row r="48" spans="2:2" x14ac:dyDescent="0.2">
      <c r="B48" s="389"/>
    </row>
    <row r="49" spans="2:2" x14ac:dyDescent="0.2">
      <c r="B49" s="389"/>
    </row>
    <row r="50" spans="2:2" x14ac:dyDescent="0.2">
      <c r="B50" s="389"/>
    </row>
    <row r="51" spans="2:2" x14ac:dyDescent="0.2">
      <c r="B51" s="389"/>
    </row>
    <row r="52" spans="2:2" x14ac:dyDescent="0.2">
      <c r="B52" s="389"/>
    </row>
    <row r="53" spans="2:2" x14ac:dyDescent="0.2">
      <c r="B53" s="389"/>
    </row>
    <row r="54" spans="2:2" x14ac:dyDescent="0.2">
      <c r="B54" s="389"/>
    </row>
    <row r="55" spans="2:2" x14ac:dyDescent="0.2">
      <c r="B55" s="389"/>
    </row>
    <row r="56" spans="2:2" x14ac:dyDescent="0.2">
      <c r="B56" s="389"/>
    </row>
    <row r="57" spans="2:2" x14ac:dyDescent="0.2">
      <c r="B57" s="389"/>
    </row>
    <row r="58" spans="2:2" x14ac:dyDescent="0.2">
      <c r="B58" s="389"/>
    </row>
    <row r="59" spans="2:2" x14ac:dyDescent="0.2">
      <c r="B59" s="389"/>
    </row>
    <row r="60" spans="2:2" x14ac:dyDescent="0.2">
      <c r="B60" s="389"/>
    </row>
    <row r="61" spans="2:2" x14ac:dyDescent="0.2">
      <c r="B61" s="389"/>
    </row>
    <row r="62" spans="2:2" x14ac:dyDescent="0.2">
      <c r="B62" s="389"/>
    </row>
    <row r="63" spans="2:2" x14ac:dyDescent="0.2">
      <c r="B63" s="389"/>
    </row>
    <row r="64" spans="2:2" x14ac:dyDescent="0.2">
      <c r="B64" s="389"/>
    </row>
    <row r="65" spans="2:2" x14ac:dyDescent="0.2">
      <c r="B65" s="389"/>
    </row>
    <row r="66" spans="2:2" x14ac:dyDescent="0.2">
      <c r="B66" s="389"/>
    </row>
    <row r="67" spans="2:2" x14ac:dyDescent="0.2">
      <c r="B67" s="389"/>
    </row>
    <row r="68" spans="2:2" x14ac:dyDescent="0.2">
      <c r="B68" s="389"/>
    </row>
    <row r="69" spans="2:2" x14ac:dyDescent="0.2">
      <c r="B69" s="389"/>
    </row>
    <row r="70" spans="2:2" x14ac:dyDescent="0.2">
      <c r="B70" s="389"/>
    </row>
    <row r="71" spans="2:2" x14ac:dyDescent="0.2">
      <c r="B71" s="389"/>
    </row>
    <row r="72" spans="2:2" x14ac:dyDescent="0.2">
      <c r="B72" s="389"/>
    </row>
    <row r="73" spans="2:2" x14ac:dyDescent="0.2">
      <c r="B73" s="389"/>
    </row>
    <row r="74" spans="2:2" x14ac:dyDescent="0.2">
      <c r="B74" s="389"/>
    </row>
    <row r="75" spans="2:2" x14ac:dyDescent="0.2">
      <c r="B75" s="389"/>
    </row>
    <row r="76" spans="2:2" x14ac:dyDescent="0.2">
      <c r="B76" s="389"/>
    </row>
    <row r="77" spans="2:2" x14ac:dyDescent="0.2">
      <c r="B77" s="389"/>
    </row>
    <row r="78" spans="2:2" x14ac:dyDescent="0.2">
      <c r="B78" s="389"/>
    </row>
    <row r="79" spans="2:2" x14ac:dyDescent="0.2">
      <c r="B79" s="389"/>
    </row>
    <row r="80" spans="2:2" x14ac:dyDescent="0.2">
      <c r="B80" s="389"/>
    </row>
    <row r="81" spans="2:2" x14ac:dyDescent="0.2">
      <c r="B81" s="389"/>
    </row>
    <row r="82" spans="2:2" x14ac:dyDescent="0.2">
      <c r="B82" s="389"/>
    </row>
    <row r="83" spans="2:2" x14ac:dyDescent="0.2">
      <c r="B83" s="389"/>
    </row>
    <row r="84" spans="2:2" x14ac:dyDescent="0.2">
      <c r="B84" s="389"/>
    </row>
    <row r="85" spans="2:2" x14ac:dyDescent="0.2">
      <c r="B85" s="389"/>
    </row>
    <row r="86" spans="2:2" x14ac:dyDescent="0.2">
      <c r="B86" s="389"/>
    </row>
    <row r="87" spans="2:2" x14ac:dyDescent="0.2">
      <c r="B87" s="389"/>
    </row>
    <row r="88" spans="2:2" x14ac:dyDescent="0.2">
      <c r="B88" s="389"/>
    </row>
    <row r="89" spans="2:2" x14ac:dyDescent="0.2">
      <c r="B89" s="389"/>
    </row>
    <row r="90" spans="2:2" x14ac:dyDescent="0.2">
      <c r="B90" s="389"/>
    </row>
    <row r="91" spans="2:2" x14ac:dyDescent="0.2">
      <c r="B91" s="389"/>
    </row>
    <row r="92" spans="2:2" x14ac:dyDescent="0.2">
      <c r="B92" s="389"/>
    </row>
    <row r="93" spans="2:2" x14ac:dyDescent="0.2">
      <c r="B93" s="389"/>
    </row>
    <row r="94" spans="2:2" x14ac:dyDescent="0.2">
      <c r="B94" s="389"/>
    </row>
    <row r="95" spans="2:2" x14ac:dyDescent="0.2">
      <c r="B95" s="389"/>
    </row>
    <row r="96" spans="2:2" x14ac:dyDescent="0.2">
      <c r="B96" s="389"/>
    </row>
    <row r="97" spans="2:2" x14ac:dyDescent="0.2">
      <c r="B97" s="389"/>
    </row>
    <row r="98" spans="2:2" x14ac:dyDescent="0.2">
      <c r="B98" s="389"/>
    </row>
    <row r="99" spans="2:2" x14ac:dyDescent="0.2">
      <c r="B99" s="389"/>
    </row>
    <row r="100" spans="2:2" x14ac:dyDescent="0.2">
      <c r="B100" s="389"/>
    </row>
    <row r="101" spans="2:2" x14ac:dyDescent="0.2">
      <c r="B101" s="389"/>
    </row>
    <row r="102" spans="2:2" x14ac:dyDescent="0.2">
      <c r="B102" s="389"/>
    </row>
    <row r="103" spans="2:2" x14ac:dyDescent="0.2">
      <c r="B103" s="389"/>
    </row>
    <row r="104" spans="2:2" x14ac:dyDescent="0.2">
      <c r="B104" s="389"/>
    </row>
    <row r="105" spans="2:2" x14ac:dyDescent="0.2">
      <c r="B105" s="389"/>
    </row>
    <row r="106" spans="2:2" x14ac:dyDescent="0.2">
      <c r="B106" s="389"/>
    </row>
    <row r="107" spans="2:2" x14ac:dyDescent="0.2">
      <c r="B107" s="389"/>
    </row>
    <row r="108" spans="2:2" x14ac:dyDescent="0.2">
      <c r="B108" s="389"/>
    </row>
    <row r="109" spans="2:2" x14ac:dyDescent="0.2">
      <c r="B109" s="389"/>
    </row>
    <row r="110" spans="2:2" x14ac:dyDescent="0.2">
      <c r="B110" s="389"/>
    </row>
    <row r="111" spans="2:2" x14ac:dyDescent="0.2">
      <c r="B111" s="389"/>
    </row>
    <row r="112" spans="2:2" x14ac:dyDescent="0.2">
      <c r="B112" s="389"/>
    </row>
    <row r="113" spans="2:2" x14ac:dyDescent="0.2">
      <c r="B113" s="389"/>
    </row>
    <row r="114" spans="2:2" x14ac:dyDescent="0.2">
      <c r="B114" s="389"/>
    </row>
    <row r="115" spans="2:2" x14ac:dyDescent="0.2">
      <c r="B115" s="389"/>
    </row>
    <row r="116" spans="2:2" x14ac:dyDescent="0.2">
      <c r="B116" s="389"/>
    </row>
    <row r="117" spans="2:2" x14ac:dyDescent="0.2">
      <c r="B117" s="389"/>
    </row>
    <row r="118" spans="2:2" x14ac:dyDescent="0.2">
      <c r="B118" s="389"/>
    </row>
    <row r="119" spans="2:2" x14ac:dyDescent="0.2">
      <c r="B119" s="389"/>
    </row>
    <row r="120" spans="2:2" x14ac:dyDescent="0.2">
      <c r="B120" s="389"/>
    </row>
    <row r="121" spans="2:2" x14ac:dyDescent="0.2">
      <c r="B121" s="389"/>
    </row>
    <row r="122" spans="2:2" x14ac:dyDescent="0.2">
      <c r="B122" s="389"/>
    </row>
    <row r="123" spans="2:2" x14ac:dyDescent="0.2">
      <c r="B123" s="389"/>
    </row>
    <row r="124" spans="2:2" x14ac:dyDescent="0.2">
      <c r="B124" s="389"/>
    </row>
    <row r="125" spans="2:2" x14ac:dyDescent="0.2">
      <c r="B125" s="389"/>
    </row>
    <row r="126" spans="2:2" x14ac:dyDescent="0.2">
      <c r="B126" s="389"/>
    </row>
    <row r="127" spans="2:2" x14ac:dyDescent="0.2">
      <c r="B127" s="389"/>
    </row>
    <row r="128" spans="2:2" x14ac:dyDescent="0.2">
      <c r="B128" s="389"/>
    </row>
    <row r="129" spans="2:2" x14ac:dyDescent="0.2">
      <c r="B129" s="389"/>
    </row>
    <row r="130" spans="2:2" x14ac:dyDescent="0.2">
      <c r="B130" s="389"/>
    </row>
    <row r="131" spans="2:2" x14ac:dyDescent="0.2">
      <c r="B131" s="389"/>
    </row>
    <row r="132" spans="2:2" x14ac:dyDescent="0.2">
      <c r="B132" s="389"/>
    </row>
    <row r="133" spans="2:2" x14ac:dyDescent="0.2">
      <c r="B133" s="389"/>
    </row>
    <row r="134" spans="2:2" x14ac:dyDescent="0.2">
      <c r="B134" s="389"/>
    </row>
    <row r="135" spans="2:2" x14ac:dyDescent="0.2">
      <c r="B135" s="389"/>
    </row>
    <row r="136" spans="2:2" x14ac:dyDescent="0.2">
      <c r="B136" s="389"/>
    </row>
    <row r="137" spans="2:2" x14ac:dyDescent="0.2">
      <c r="B137" s="389"/>
    </row>
    <row r="138" spans="2:2" x14ac:dyDescent="0.2">
      <c r="B138" s="389"/>
    </row>
    <row r="139" spans="2:2" x14ac:dyDescent="0.2">
      <c r="B139" s="389"/>
    </row>
    <row r="140" spans="2:2" x14ac:dyDescent="0.2">
      <c r="B140" s="389"/>
    </row>
    <row r="141" spans="2:2" x14ac:dyDescent="0.2">
      <c r="B141" s="389"/>
    </row>
    <row r="142" spans="2:2" x14ac:dyDescent="0.2">
      <c r="B142" s="389"/>
    </row>
    <row r="143" spans="2:2" x14ac:dyDescent="0.2">
      <c r="B143" s="389"/>
    </row>
    <row r="144" spans="2:2" x14ac:dyDescent="0.2">
      <c r="B144" s="389"/>
    </row>
    <row r="145" spans="2:2" x14ac:dyDescent="0.2">
      <c r="B145" s="389"/>
    </row>
    <row r="146" spans="2:2" x14ac:dyDescent="0.2">
      <c r="B146" s="389"/>
    </row>
    <row r="147" spans="2:2" x14ac:dyDescent="0.2">
      <c r="B147" s="389"/>
    </row>
    <row r="148" spans="2:2" x14ac:dyDescent="0.2">
      <c r="B148" s="389"/>
    </row>
    <row r="149" spans="2:2" x14ac:dyDescent="0.2">
      <c r="B149" s="389"/>
    </row>
    <row r="150" spans="2:2" x14ac:dyDescent="0.2">
      <c r="B150" s="389"/>
    </row>
    <row r="151" spans="2:2" x14ac:dyDescent="0.2">
      <c r="B151" s="389"/>
    </row>
    <row r="152" spans="2:2" x14ac:dyDescent="0.2">
      <c r="B152" s="389"/>
    </row>
    <row r="153" spans="2:2" x14ac:dyDescent="0.2">
      <c r="B153" s="389"/>
    </row>
    <row r="154" spans="2:2" x14ac:dyDescent="0.2">
      <c r="B154" s="389"/>
    </row>
    <row r="155" spans="2:2" x14ac:dyDescent="0.2">
      <c r="B155" s="389"/>
    </row>
    <row r="156" spans="2:2" x14ac:dyDescent="0.2">
      <c r="B156" s="389"/>
    </row>
    <row r="157" spans="2:2" x14ac:dyDescent="0.2">
      <c r="B157" s="389"/>
    </row>
    <row r="158" spans="2:2" x14ac:dyDescent="0.2">
      <c r="B158" s="389"/>
    </row>
    <row r="159" spans="2:2" x14ac:dyDescent="0.2">
      <c r="B159" s="389"/>
    </row>
    <row r="160" spans="2:2" x14ac:dyDescent="0.2">
      <c r="B160" s="389"/>
    </row>
    <row r="161" spans="2:2" x14ac:dyDescent="0.2">
      <c r="B161" s="389"/>
    </row>
    <row r="162" spans="2:2" x14ac:dyDescent="0.2">
      <c r="B162" s="389"/>
    </row>
    <row r="163" spans="2:2" x14ac:dyDescent="0.2">
      <c r="B163" s="389"/>
    </row>
    <row r="164" spans="2:2" x14ac:dyDescent="0.2">
      <c r="B164" s="389"/>
    </row>
    <row r="165" spans="2:2" x14ac:dyDescent="0.2">
      <c r="B165" s="389"/>
    </row>
    <row r="166" spans="2:2" x14ac:dyDescent="0.2">
      <c r="B166" s="389"/>
    </row>
    <row r="167" spans="2:2" x14ac:dyDescent="0.2">
      <c r="B167" s="389"/>
    </row>
    <row r="168" spans="2:2" x14ac:dyDescent="0.2">
      <c r="B168" s="389"/>
    </row>
    <row r="169" spans="2:2" x14ac:dyDescent="0.2">
      <c r="B169" s="389"/>
    </row>
    <row r="170" spans="2:2" x14ac:dyDescent="0.2">
      <c r="B170" s="389"/>
    </row>
    <row r="171" spans="2:2" x14ac:dyDescent="0.2">
      <c r="B171" s="389"/>
    </row>
    <row r="172" spans="2:2" x14ac:dyDescent="0.2">
      <c r="B172" s="389"/>
    </row>
    <row r="173" spans="2:2" x14ac:dyDescent="0.2">
      <c r="B173" s="389"/>
    </row>
    <row r="174" spans="2:2" x14ac:dyDescent="0.2">
      <c r="B174" s="389"/>
    </row>
    <row r="175" spans="2:2" x14ac:dyDescent="0.2">
      <c r="B175" s="389"/>
    </row>
    <row r="176" spans="2:2" x14ac:dyDescent="0.2">
      <c r="B176" s="389"/>
    </row>
    <row r="177" spans="2:2" x14ac:dyDescent="0.2">
      <c r="B177" s="389"/>
    </row>
    <row r="178" spans="2:2" x14ac:dyDescent="0.2">
      <c r="B178" s="389"/>
    </row>
    <row r="179" spans="2:2" x14ac:dyDescent="0.2">
      <c r="B179" s="389"/>
    </row>
    <row r="180" spans="2:2" x14ac:dyDescent="0.2">
      <c r="B180" s="389"/>
    </row>
    <row r="181" spans="2:2" x14ac:dyDescent="0.2">
      <c r="B181" s="389"/>
    </row>
    <row r="182" spans="2:2" x14ac:dyDescent="0.2">
      <c r="B182" s="389"/>
    </row>
    <row r="183" spans="2:2" x14ac:dyDescent="0.2">
      <c r="B183" s="389"/>
    </row>
    <row r="184" spans="2:2" x14ac:dyDescent="0.2">
      <c r="B184" s="389"/>
    </row>
    <row r="185" spans="2:2" x14ac:dyDescent="0.2">
      <c r="B185" s="389"/>
    </row>
    <row r="186" spans="2:2" x14ac:dyDescent="0.2">
      <c r="B186" s="389"/>
    </row>
    <row r="187" spans="2:2" x14ac:dyDescent="0.2">
      <c r="B187" s="389"/>
    </row>
    <row r="188" spans="2:2" x14ac:dyDescent="0.2">
      <c r="B188" s="389"/>
    </row>
    <row r="189" spans="2:2" x14ac:dyDescent="0.2">
      <c r="B189" s="389"/>
    </row>
    <row r="190" spans="2:2" x14ac:dyDescent="0.2">
      <c r="B190" s="389"/>
    </row>
    <row r="191" spans="2:2" x14ac:dyDescent="0.2">
      <c r="B191" s="389"/>
    </row>
    <row r="192" spans="2:2" x14ac:dyDescent="0.2">
      <c r="B192" s="389"/>
    </row>
    <row r="193" spans="2:2" x14ac:dyDescent="0.2">
      <c r="B193" s="389"/>
    </row>
    <row r="194" spans="2:2" x14ac:dyDescent="0.2">
      <c r="B194" s="389"/>
    </row>
    <row r="195" spans="2:2" x14ac:dyDescent="0.2">
      <c r="B195" s="389"/>
    </row>
    <row r="196" spans="2:2" x14ac:dyDescent="0.2">
      <c r="B196" s="389"/>
    </row>
    <row r="197" spans="2:2" x14ac:dyDescent="0.2">
      <c r="B197" s="389"/>
    </row>
    <row r="198" spans="2:2" x14ac:dyDescent="0.2">
      <c r="B198" s="389"/>
    </row>
    <row r="199" spans="2:2" x14ac:dyDescent="0.2">
      <c r="B199" s="389"/>
    </row>
    <row r="200" spans="2:2" x14ac:dyDescent="0.2">
      <c r="B200" s="389"/>
    </row>
    <row r="201" spans="2:2" x14ac:dyDescent="0.2">
      <c r="B201" s="389"/>
    </row>
    <row r="202" spans="2:2" x14ac:dyDescent="0.2">
      <c r="B202" s="389"/>
    </row>
    <row r="203" spans="2:2" x14ac:dyDescent="0.2">
      <c r="B203" s="389"/>
    </row>
    <row r="204" spans="2:2" x14ac:dyDescent="0.2">
      <c r="B204" s="389"/>
    </row>
    <row r="205" spans="2:2" x14ac:dyDescent="0.2">
      <c r="B205" s="389"/>
    </row>
    <row r="206" spans="2:2" x14ac:dyDescent="0.2">
      <c r="B206" s="389"/>
    </row>
    <row r="207" spans="2:2" x14ac:dyDescent="0.2">
      <c r="B207" s="389"/>
    </row>
    <row r="208" spans="2:2" x14ac:dyDescent="0.2">
      <c r="B208" s="389"/>
    </row>
    <row r="209" spans="2:2" x14ac:dyDescent="0.2">
      <c r="B209" s="389"/>
    </row>
    <row r="210" spans="2:2" x14ac:dyDescent="0.2">
      <c r="B210" s="389"/>
    </row>
    <row r="211" spans="2:2" x14ac:dyDescent="0.2">
      <c r="B211" s="389"/>
    </row>
    <row r="212" spans="2:2" x14ac:dyDescent="0.2">
      <c r="B212" s="389"/>
    </row>
    <row r="213" spans="2:2" x14ac:dyDescent="0.2">
      <c r="B213" s="389"/>
    </row>
    <row r="214" spans="2:2" x14ac:dyDescent="0.2">
      <c r="B214" s="389"/>
    </row>
    <row r="215" spans="2:2" x14ac:dyDescent="0.2">
      <c r="B215" s="389"/>
    </row>
  </sheetData>
  <sheetProtection selectLockedCells="1" selectUnlockedCells="1"/>
  <customSheetViews>
    <customSheetView guid="{8281D4C6-054E-4A91-994E-490F6F207C27}" scale="80" showPageBreaks="1" printArea="1">
      <selection activeCell="C53" sqref="C53"/>
      <pageMargins left="0.25" right="0.25" top="0.75" bottom="0.75" header="0.51180555555555551" footer="0.51180555555555551"/>
      <pageSetup paperSize="9" scale="47" firstPageNumber="0" orientation="landscape" horizontalDpi="300" verticalDpi="300" r:id="rId1"/>
      <headerFooter alignWithMargins="0"/>
    </customSheetView>
    <customSheetView guid="{3C2A58F4-3747-4C43-A06A-2CF3693DFAB9}" scale="80" showPageBreaks="1" printArea="1">
      <selection activeCell="G5" sqref="G5"/>
      <pageMargins left="0.25" right="0.25" top="0.75" bottom="0.75" header="0.51180555555555551" footer="0.51180555555555551"/>
      <pageSetup paperSize="9" scale="47" firstPageNumber="0" orientation="landscape" horizontalDpi="300" verticalDpi="300" r:id="rId2"/>
      <headerFooter alignWithMargins="0"/>
    </customSheetView>
    <customSheetView guid="{FCAC9C19-06EB-4A2D-B4A9-361FB05F735A}" scale="80" showPageBreaks="1" printArea="1">
      <selection activeCell="J19" sqref="J19"/>
      <pageMargins left="0.25" right="0.25" top="0.75" bottom="0.75" header="0.51180555555555551" footer="0.51180555555555551"/>
      <pageSetup paperSize="9" scale="47" firstPageNumber="0" orientation="landscape" horizontalDpi="300" verticalDpi="300" r:id="rId3"/>
      <headerFooter alignWithMargins="0"/>
    </customSheetView>
  </customSheetViews>
  <mergeCells count="4">
    <mergeCell ref="B1:H1"/>
    <mergeCell ref="B2:H2"/>
    <mergeCell ref="B3:H3"/>
    <mergeCell ref="D4:F4"/>
  </mergeCells>
  <pageMargins left="0.25" right="0.25" top="0.75" bottom="0.75" header="0.51180555555555551" footer="0.51180555555555551"/>
  <pageSetup paperSize="9" scale="47" firstPageNumber="0" orientation="landscape" horizontalDpi="300" verticalDpi="300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6"/>
  <sheetViews>
    <sheetView zoomScale="80" zoomScaleNormal="80" zoomScaleSheetLayoutView="80" workbookViewId="0">
      <selection activeCell="B24" sqref="B24"/>
    </sheetView>
  </sheetViews>
  <sheetFormatPr defaultColWidth="9.28515625" defaultRowHeight="15" x14ac:dyDescent="0.2"/>
  <cols>
    <col min="1" max="1" width="28.28515625" style="300" customWidth="1"/>
    <col min="2" max="2" width="15" style="300" customWidth="1"/>
    <col min="3" max="3" width="63.5703125" style="300" customWidth="1"/>
    <col min="4" max="4" width="13.28515625" style="300" customWidth="1"/>
    <col min="5" max="5" width="22.28515625" style="300" customWidth="1"/>
    <col min="6" max="6" width="20.5703125" style="300" customWidth="1"/>
    <col min="7" max="7" width="19" style="300" customWidth="1"/>
    <col min="8" max="8" width="20.7109375" style="300" customWidth="1"/>
    <col min="9" max="9" width="13" style="301" customWidth="1"/>
    <col min="10" max="10" width="12" style="300" customWidth="1"/>
    <col min="11" max="11" width="12.85546875" style="300" customWidth="1"/>
    <col min="12" max="16384" width="9.28515625" style="300"/>
  </cols>
  <sheetData>
    <row r="1" spans="1:11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</row>
    <row r="2" spans="1:11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</row>
    <row r="3" spans="1:11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</row>
    <row r="4" spans="1:11" x14ac:dyDescent="0.2">
      <c r="A4" s="296"/>
      <c r="B4" s="297"/>
      <c r="C4" s="298" t="s">
        <v>126</v>
      </c>
      <c r="D4" s="299"/>
    </row>
    <row r="5" spans="1:11" s="244" customFormat="1" ht="41.25" customHeight="1" x14ac:dyDescent="0.2">
      <c r="A5" s="176"/>
      <c r="B5" s="176" t="s">
        <v>8</v>
      </c>
      <c r="C5" s="149" t="s">
        <v>127</v>
      </c>
      <c r="D5" s="149" t="s">
        <v>10</v>
      </c>
      <c r="E5" s="149" t="s">
        <v>128</v>
      </c>
      <c r="F5" s="149" t="s">
        <v>11</v>
      </c>
      <c r="G5" s="149" t="s">
        <v>12</v>
      </c>
      <c r="H5" s="177" t="str">
        <f>CONCATENATE("Цена с НДС со скидкой ",Содержание!$I$13*100,"%, руб.")</f>
        <v>Цена с НДС со скидкой 0%, руб.</v>
      </c>
    </row>
    <row r="6" spans="1:11" s="244" customFormat="1" ht="21" customHeight="1" x14ac:dyDescent="0.2">
      <c r="A6" s="164"/>
      <c r="B6" s="179"/>
      <c r="C6" s="164" t="s">
        <v>935</v>
      </c>
      <c r="D6" s="208"/>
      <c r="E6" s="209"/>
      <c r="F6" s="179"/>
      <c r="G6" s="179"/>
      <c r="H6" s="210"/>
    </row>
    <row r="7" spans="1:11" s="244" customFormat="1" ht="16.5" customHeight="1" x14ac:dyDescent="0.2">
      <c r="A7" s="302"/>
      <c r="B7" s="295" t="s">
        <v>1010</v>
      </c>
      <c r="C7" s="303" t="s">
        <v>498</v>
      </c>
      <c r="D7" s="256" t="s">
        <v>766</v>
      </c>
      <c r="E7" s="304">
        <v>0.18</v>
      </c>
      <c r="F7" s="304" t="s">
        <v>768</v>
      </c>
      <c r="G7" s="255">
        <v>194275</v>
      </c>
      <c r="H7" s="255">
        <f>G7*(1-Содержание!$I$13)</f>
        <v>194275</v>
      </c>
      <c r="I7" s="396"/>
      <c r="J7" s="426"/>
      <c r="K7" s="396"/>
    </row>
    <row r="8" spans="1:11" s="244" customFormat="1" ht="16.5" customHeight="1" x14ac:dyDescent="0.2">
      <c r="A8" s="302"/>
      <c r="B8" s="295" t="s">
        <v>1011</v>
      </c>
      <c r="C8" s="303" t="s">
        <v>497</v>
      </c>
      <c r="D8" s="256" t="s">
        <v>766</v>
      </c>
      <c r="E8" s="304">
        <v>0.23</v>
      </c>
      <c r="F8" s="304" t="s">
        <v>769</v>
      </c>
      <c r="G8" s="255">
        <v>213764</v>
      </c>
      <c r="H8" s="255">
        <f>G8*(1-Содержание!$I$13)</f>
        <v>213764</v>
      </c>
      <c r="I8" s="396"/>
      <c r="J8" s="426"/>
      <c r="K8" s="396"/>
    </row>
    <row r="9" spans="1:11" s="244" customFormat="1" ht="16.5" customHeight="1" x14ac:dyDescent="0.2">
      <c r="A9" s="302"/>
      <c r="B9" s="295" t="s">
        <v>1012</v>
      </c>
      <c r="C9" s="303" t="s">
        <v>496</v>
      </c>
      <c r="D9" s="256" t="s">
        <v>766</v>
      </c>
      <c r="E9" s="304">
        <v>0.25</v>
      </c>
      <c r="F9" s="304" t="s">
        <v>767</v>
      </c>
      <c r="G9" s="255">
        <v>218644</v>
      </c>
      <c r="H9" s="255">
        <f>G9*(1-Содержание!$I$13)</f>
        <v>218644</v>
      </c>
      <c r="I9" s="396"/>
      <c r="J9" s="426"/>
      <c r="K9" s="396"/>
    </row>
    <row r="10" spans="1:11" s="244" customFormat="1" ht="21" customHeight="1" x14ac:dyDescent="0.2">
      <c r="A10" s="164"/>
      <c r="B10" s="179"/>
      <c r="C10" s="164" t="s">
        <v>920</v>
      </c>
      <c r="D10" s="208"/>
      <c r="E10" s="209"/>
      <c r="F10" s="179"/>
      <c r="G10" s="179"/>
      <c r="H10" s="210"/>
      <c r="I10" s="396"/>
      <c r="J10" s="426"/>
      <c r="K10" s="396"/>
    </row>
    <row r="11" spans="1:11" s="244" customFormat="1" ht="16.5" customHeight="1" x14ac:dyDescent="0.2">
      <c r="A11" s="302"/>
      <c r="B11" s="295" t="s">
        <v>1013</v>
      </c>
      <c r="C11" s="303" t="s">
        <v>916</v>
      </c>
      <c r="D11" s="256" t="s">
        <v>15</v>
      </c>
      <c r="E11" s="304">
        <v>0.17</v>
      </c>
      <c r="F11" s="304" t="s">
        <v>917</v>
      </c>
      <c r="G11" s="255">
        <v>115260</v>
      </c>
      <c r="H11" s="255">
        <f>G11*(1-Содержание!$I$13)</f>
        <v>115260</v>
      </c>
      <c r="I11" s="396"/>
      <c r="J11" s="426"/>
      <c r="K11" s="396"/>
    </row>
    <row r="12" spans="1:11" s="244" customFormat="1" ht="16.5" customHeight="1" x14ac:dyDescent="0.2">
      <c r="A12" s="302"/>
      <c r="B12" s="295" t="s">
        <v>1014</v>
      </c>
      <c r="C12" s="303" t="s">
        <v>915</v>
      </c>
      <c r="D12" s="256" t="s">
        <v>15</v>
      </c>
      <c r="E12" s="304">
        <v>0.17</v>
      </c>
      <c r="F12" s="304" t="s">
        <v>917</v>
      </c>
      <c r="G12" s="255">
        <v>153771</v>
      </c>
      <c r="H12" s="255">
        <f>G12*(1-Содержание!$I$13)</f>
        <v>153771</v>
      </c>
      <c r="I12" s="396"/>
      <c r="J12" s="426"/>
      <c r="K12" s="396"/>
    </row>
    <row r="13" spans="1:11" s="244" customFormat="1" ht="16.5" customHeight="1" x14ac:dyDescent="0.2">
      <c r="A13" s="302"/>
      <c r="B13" s="295" t="s">
        <v>1015</v>
      </c>
      <c r="C13" s="303" t="s">
        <v>129</v>
      </c>
      <c r="D13" s="256" t="s">
        <v>15</v>
      </c>
      <c r="E13" s="304">
        <v>0.25</v>
      </c>
      <c r="F13" s="304" t="s">
        <v>918</v>
      </c>
      <c r="G13" s="255">
        <v>128070</v>
      </c>
      <c r="H13" s="255">
        <f>G13*(1-Содержание!$I$13)</f>
        <v>128070</v>
      </c>
      <c r="I13" s="396"/>
      <c r="J13" s="426"/>
      <c r="K13" s="396"/>
    </row>
    <row r="14" spans="1:11" s="244" customFormat="1" ht="16.5" customHeight="1" x14ac:dyDescent="0.2">
      <c r="A14" s="302"/>
      <c r="B14" s="295" t="s">
        <v>1016</v>
      </c>
      <c r="C14" s="303" t="s">
        <v>130</v>
      </c>
      <c r="D14" s="256" t="s">
        <v>15</v>
      </c>
      <c r="E14" s="304">
        <v>0.25</v>
      </c>
      <c r="F14" s="304" t="s">
        <v>918</v>
      </c>
      <c r="G14" s="255">
        <v>170851</v>
      </c>
      <c r="H14" s="255">
        <f>G14*(1-Содержание!$I$13)</f>
        <v>170851</v>
      </c>
      <c r="I14" s="396"/>
      <c r="J14" s="426"/>
      <c r="K14" s="396"/>
    </row>
    <row r="15" spans="1:11" s="244" customFormat="1" ht="16.5" customHeight="1" x14ac:dyDescent="0.2">
      <c r="A15" s="302"/>
      <c r="B15" s="295" t="s">
        <v>222</v>
      </c>
      <c r="C15" s="303" t="s">
        <v>912</v>
      </c>
      <c r="D15" s="256" t="s">
        <v>15</v>
      </c>
      <c r="E15" s="304">
        <v>0.23</v>
      </c>
      <c r="F15" s="304" t="s">
        <v>898</v>
      </c>
      <c r="G15" s="255">
        <v>158529</v>
      </c>
      <c r="H15" s="255">
        <f>G15*(1-Содержание!$I$13)</f>
        <v>158529</v>
      </c>
      <c r="I15" s="396"/>
      <c r="J15" s="426"/>
      <c r="K15" s="396"/>
    </row>
    <row r="16" spans="1:11" s="244" customFormat="1" ht="16.5" customHeight="1" x14ac:dyDescent="0.2">
      <c r="A16" s="302"/>
      <c r="B16" s="295" t="s">
        <v>1017</v>
      </c>
      <c r="C16" s="303" t="s">
        <v>131</v>
      </c>
      <c r="D16" s="256" t="s">
        <v>15</v>
      </c>
      <c r="E16" s="304">
        <v>0.35</v>
      </c>
      <c r="F16" s="304" t="s">
        <v>919</v>
      </c>
      <c r="G16" s="255">
        <v>151148</v>
      </c>
      <c r="H16" s="255">
        <f>G16*(1-Содержание!$I$13)</f>
        <v>151148</v>
      </c>
      <c r="I16" s="396"/>
      <c r="J16" s="426"/>
      <c r="K16" s="396"/>
    </row>
    <row r="17" spans="1:11" s="244" customFormat="1" ht="16.5" customHeight="1" x14ac:dyDescent="0.2">
      <c r="A17" s="302"/>
      <c r="B17" s="295" t="s">
        <v>1018</v>
      </c>
      <c r="C17" s="303" t="s">
        <v>132</v>
      </c>
      <c r="D17" s="256" t="s">
        <v>15</v>
      </c>
      <c r="E17" s="304">
        <v>0.35</v>
      </c>
      <c r="F17" s="304" t="s">
        <v>919</v>
      </c>
      <c r="G17" s="255">
        <v>197650</v>
      </c>
      <c r="H17" s="255">
        <f>G17*(1-Содержание!$I$13)</f>
        <v>197650</v>
      </c>
      <c r="I17" s="396"/>
      <c r="J17" s="426"/>
      <c r="K17" s="396"/>
    </row>
    <row r="18" spans="1:11" s="244" customFormat="1" ht="16.5" customHeight="1" x14ac:dyDescent="0.2">
      <c r="A18" s="302"/>
      <c r="B18" s="295"/>
      <c r="C18" s="303"/>
      <c r="D18" s="256"/>
      <c r="E18" s="304"/>
      <c r="F18" s="304"/>
      <c r="G18" s="255"/>
      <c r="H18" s="255"/>
      <c r="I18" s="396"/>
      <c r="J18" s="426"/>
      <c r="K18" s="396"/>
    </row>
    <row r="19" spans="1:11" s="244" customFormat="1" ht="16.5" customHeight="1" x14ac:dyDescent="0.2">
      <c r="A19" s="302"/>
      <c r="B19" s="295" t="s">
        <v>1259</v>
      </c>
      <c r="C19" s="303" t="s">
        <v>891</v>
      </c>
      <c r="D19" s="256" t="s">
        <v>900</v>
      </c>
      <c r="E19" s="304">
        <v>0.28000000000000003</v>
      </c>
      <c r="F19" s="304" t="s">
        <v>901</v>
      </c>
      <c r="G19" s="255">
        <v>92995</v>
      </c>
      <c r="H19" s="255">
        <f>G19*(1-Содержание!$I$13)</f>
        <v>92995</v>
      </c>
      <c r="I19" s="396"/>
      <c r="J19" s="426"/>
      <c r="K19" s="396"/>
    </row>
    <row r="20" spans="1:11" s="244" customFormat="1" ht="16.5" customHeight="1" x14ac:dyDescent="0.2">
      <c r="A20" s="302"/>
      <c r="B20" s="295" t="s">
        <v>1261</v>
      </c>
      <c r="C20" s="303" t="s">
        <v>893</v>
      </c>
      <c r="D20" s="256" t="s">
        <v>900</v>
      </c>
      <c r="E20" s="304">
        <v>0.28000000000000003</v>
      </c>
      <c r="F20" s="304" t="s">
        <v>901</v>
      </c>
      <c r="G20" s="255">
        <v>135806</v>
      </c>
      <c r="H20" s="255">
        <f>G20*(1-Содержание!$I$13)</f>
        <v>135806</v>
      </c>
      <c r="I20" s="396"/>
      <c r="J20" s="426"/>
      <c r="K20" s="396"/>
    </row>
    <row r="21" spans="1:11" s="244" customFormat="1" ht="16.5" customHeight="1" x14ac:dyDescent="0.2">
      <c r="A21" s="302"/>
      <c r="B21" s="295" t="s">
        <v>1260</v>
      </c>
      <c r="C21" s="303" t="s">
        <v>892</v>
      </c>
      <c r="D21" s="256" t="s">
        <v>900</v>
      </c>
      <c r="E21" s="304">
        <v>0.38</v>
      </c>
      <c r="F21" s="304" t="s">
        <v>902</v>
      </c>
      <c r="G21" s="255">
        <v>100376</v>
      </c>
      <c r="H21" s="255">
        <f>G21*(1-Содержание!$I$13)</f>
        <v>100376</v>
      </c>
      <c r="I21" s="396"/>
      <c r="J21" s="426"/>
      <c r="K21" s="396"/>
    </row>
    <row r="22" spans="1:11" s="244" customFormat="1" ht="16.5" customHeight="1" x14ac:dyDescent="0.2">
      <c r="A22" s="302"/>
      <c r="B22" s="295" t="s">
        <v>1262</v>
      </c>
      <c r="C22" s="303" t="s">
        <v>894</v>
      </c>
      <c r="D22" s="256" t="s">
        <v>900</v>
      </c>
      <c r="E22" s="304">
        <v>0.38</v>
      </c>
      <c r="F22" s="304" t="s">
        <v>902</v>
      </c>
      <c r="G22" s="255">
        <v>152409</v>
      </c>
      <c r="H22" s="255">
        <f>G22*(1-Содержание!$I$13)</f>
        <v>152409</v>
      </c>
      <c r="I22" s="396"/>
      <c r="J22" s="426"/>
      <c r="K22" s="396"/>
    </row>
    <row r="23" spans="1:11" s="244" customFormat="1" ht="21" customHeight="1" x14ac:dyDescent="0.2">
      <c r="A23" s="164"/>
      <c r="B23" s="179"/>
      <c r="C23" s="164" t="s">
        <v>907</v>
      </c>
      <c r="D23" s="208"/>
      <c r="E23" s="209"/>
      <c r="F23" s="179"/>
      <c r="G23" s="179"/>
      <c r="H23" s="210"/>
      <c r="I23" s="396"/>
      <c r="J23" s="426"/>
      <c r="K23" s="396"/>
    </row>
    <row r="24" spans="1:11" s="244" customFormat="1" ht="16.5" customHeight="1" x14ac:dyDescent="0.2">
      <c r="A24" s="302"/>
      <c r="B24" s="295" t="s">
        <v>1019</v>
      </c>
      <c r="C24" s="303" t="s">
        <v>908</v>
      </c>
      <c r="D24" s="256" t="s">
        <v>15</v>
      </c>
      <c r="E24" s="304">
        <v>0.43</v>
      </c>
      <c r="F24" s="304" t="s">
        <v>913</v>
      </c>
      <c r="G24" s="255">
        <v>128070</v>
      </c>
      <c r="H24" s="255">
        <f>G24*(1-Содержание!$I$13)</f>
        <v>128070</v>
      </c>
      <c r="I24" s="396"/>
      <c r="J24" s="426"/>
      <c r="K24" s="396"/>
    </row>
    <row r="25" spans="1:11" s="244" customFormat="1" ht="16.5" customHeight="1" x14ac:dyDescent="0.2">
      <c r="A25" s="302"/>
      <c r="B25" s="295" t="s">
        <v>1020</v>
      </c>
      <c r="C25" s="303" t="s">
        <v>909</v>
      </c>
      <c r="D25" s="256" t="s">
        <v>15</v>
      </c>
      <c r="E25" s="304">
        <v>0.43</v>
      </c>
      <c r="F25" s="304" t="s">
        <v>913</v>
      </c>
      <c r="G25" s="255">
        <v>179421</v>
      </c>
      <c r="H25" s="255">
        <f>G25*(1-Содержание!$I$13)</f>
        <v>179421</v>
      </c>
      <c r="I25" s="396"/>
      <c r="J25" s="426"/>
      <c r="K25" s="396"/>
    </row>
    <row r="26" spans="1:11" s="244" customFormat="1" ht="16.5" customHeight="1" x14ac:dyDescent="0.2">
      <c r="A26" s="302"/>
      <c r="B26" s="295" t="s">
        <v>1021</v>
      </c>
      <c r="C26" s="303" t="s">
        <v>910</v>
      </c>
      <c r="D26" s="256" t="s">
        <v>15</v>
      </c>
      <c r="E26" s="304">
        <v>0.6</v>
      </c>
      <c r="F26" s="304" t="s">
        <v>914</v>
      </c>
      <c r="G26" s="255">
        <v>151148</v>
      </c>
      <c r="H26" s="255">
        <f>G26*(1-Содержание!$I$13)</f>
        <v>151148</v>
      </c>
      <c r="I26" s="396"/>
      <c r="J26" s="426"/>
      <c r="K26" s="396"/>
    </row>
    <row r="27" spans="1:11" s="244" customFormat="1" ht="16.5" customHeight="1" x14ac:dyDescent="0.2">
      <c r="A27" s="302"/>
      <c r="B27" s="295" t="s">
        <v>1022</v>
      </c>
      <c r="C27" s="303" t="s">
        <v>911</v>
      </c>
      <c r="D27" s="256" t="s">
        <v>15</v>
      </c>
      <c r="E27" s="304">
        <v>0.6</v>
      </c>
      <c r="F27" s="304" t="s">
        <v>914</v>
      </c>
      <c r="G27" s="255">
        <v>207532</v>
      </c>
      <c r="H27" s="255">
        <f>G27*(1-Содержание!$I$13)</f>
        <v>207532</v>
      </c>
      <c r="I27" s="396"/>
      <c r="J27" s="426"/>
      <c r="K27" s="396"/>
    </row>
    <row r="28" spans="1:11" s="244" customFormat="1" ht="21" customHeight="1" x14ac:dyDescent="0.2">
      <c r="A28" s="164"/>
      <c r="B28" s="179"/>
      <c r="C28" s="164" t="s">
        <v>936</v>
      </c>
      <c r="D28" s="208"/>
      <c r="E28" s="209"/>
      <c r="F28" s="179"/>
      <c r="G28" s="179"/>
      <c r="H28" s="210"/>
      <c r="I28" s="396"/>
      <c r="J28" s="426"/>
      <c r="K28" s="396"/>
    </row>
    <row r="29" spans="1:11" s="244" customFormat="1" ht="16.5" customHeight="1" x14ac:dyDescent="0.2">
      <c r="A29" s="302"/>
      <c r="B29" s="295" t="s">
        <v>1023</v>
      </c>
      <c r="C29" s="303" t="s">
        <v>921</v>
      </c>
      <c r="D29" s="256" t="s">
        <v>895</v>
      </c>
      <c r="E29" s="304">
        <v>0.21</v>
      </c>
      <c r="F29" s="304" t="s">
        <v>927</v>
      </c>
      <c r="G29" s="255">
        <v>135532</v>
      </c>
      <c r="H29" s="255">
        <f>G29*(1-Содержание!$I$13)</f>
        <v>135532</v>
      </c>
      <c r="I29" s="396"/>
      <c r="J29" s="426"/>
      <c r="K29" s="396"/>
    </row>
    <row r="30" spans="1:11" s="244" customFormat="1" ht="16.5" customHeight="1" x14ac:dyDescent="0.2">
      <c r="A30" s="302"/>
      <c r="B30" s="295" t="s">
        <v>1024</v>
      </c>
      <c r="C30" s="303" t="s">
        <v>922</v>
      </c>
      <c r="D30" s="256" t="s">
        <v>895</v>
      </c>
      <c r="E30" s="304">
        <v>0.21</v>
      </c>
      <c r="F30" s="304" t="s">
        <v>927</v>
      </c>
      <c r="G30" s="255">
        <v>159922</v>
      </c>
      <c r="H30" s="255">
        <f>G30*(1-Содержание!$I$13)</f>
        <v>159922</v>
      </c>
      <c r="I30" s="396"/>
      <c r="J30" s="426"/>
      <c r="K30" s="396"/>
    </row>
    <row r="31" spans="1:11" s="244" customFormat="1" ht="16.5" customHeight="1" x14ac:dyDescent="0.2">
      <c r="A31" s="302"/>
      <c r="B31" s="295" t="s">
        <v>1025</v>
      </c>
      <c r="C31" s="303" t="s">
        <v>923</v>
      </c>
      <c r="D31" s="256" t="s">
        <v>895</v>
      </c>
      <c r="E31" s="304">
        <v>0.27</v>
      </c>
      <c r="F31" s="304" t="s">
        <v>928</v>
      </c>
      <c r="G31" s="255">
        <v>150589</v>
      </c>
      <c r="H31" s="255">
        <f>G31*(1-Содержание!$I$13)</f>
        <v>150589</v>
      </c>
      <c r="I31" s="396"/>
      <c r="J31" s="426"/>
      <c r="K31" s="396"/>
    </row>
    <row r="32" spans="1:11" s="244" customFormat="1" ht="16.5" customHeight="1" x14ac:dyDescent="0.2">
      <c r="A32" s="302"/>
      <c r="B32" s="295" t="s">
        <v>1026</v>
      </c>
      <c r="C32" s="303" t="s">
        <v>924</v>
      </c>
      <c r="D32" s="256" t="s">
        <v>895</v>
      </c>
      <c r="E32" s="304">
        <v>0.27</v>
      </c>
      <c r="F32" s="304" t="s">
        <v>928</v>
      </c>
      <c r="G32" s="255">
        <v>177693</v>
      </c>
      <c r="H32" s="255">
        <f>G32*(1-Содержание!$I$13)</f>
        <v>177693</v>
      </c>
      <c r="I32" s="396"/>
      <c r="J32" s="426"/>
      <c r="K32" s="396"/>
    </row>
    <row r="33" spans="1:11" s="244" customFormat="1" ht="16.5" customHeight="1" x14ac:dyDescent="0.2">
      <c r="A33" s="302"/>
      <c r="B33" s="295" t="s">
        <v>1027</v>
      </c>
      <c r="C33" s="303" t="s">
        <v>925</v>
      </c>
      <c r="D33" s="256" t="s">
        <v>895</v>
      </c>
      <c r="E33" s="304">
        <v>0.37</v>
      </c>
      <c r="F33" s="304" t="s">
        <v>929</v>
      </c>
      <c r="G33" s="255">
        <v>173372</v>
      </c>
      <c r="H33" s="255">
        <f>G33*(1-Содержание!$I$13)</f>
        <v>173372</v>
      </c>
      <c r="I33" s="396"/>
      <c r="J33" s="426"/>
      <c r="K33" s="396"/>
    </row>
    <row r="34" spans="1:11" s="244" customFormat="1" ht="16.5" customHeight="1" x14ac:dyDescent="0.2">
      <c r="A34" s="302"/>
      <c r="B34" s="295" t="s">
        <v>1028</v>
      </c>
      <c r="C34" s="303" t="s">
        <v>926</v>
      </c>
      <c r="D34" s="256" t="s">
        <v>895</v>
      </c>
      <c r="E34" s="304">
        <v>0.37</v>
      </c>
      <c r="F34" s="304" t="s">
        <v>929</v>
      </c>
      <c r="G34" s="255">
        <v>193421</v>
      </c>
      <c r="H34" s="255">
        <f>G34*(1-Содержание!$I$13)</f>
        <v>193421</v>
      </c>
      <c r="I34" s="396"/>
      <c r="J34" s="426"/>
      <c r="K34" s="396"/>
    </row>
    <row r="35" spans="1:11" s="244" customFormat="1" ht="16.5" customHeight="1" x14ac:dyDescent="0.2">
      <c r="A35" s="302"/>
      <c r="B35" s="295"/>
      <c r="C35" s="303"/>
      <c r="D35" s="256"/>
      <c r="E35" s="304"/>
      <c r="F35" s="304"/>
      <c r="G35" s="255"/>
      <c r="H35" s="255"/>
      <c r="I35" s="396"/>
      <c r="J35" s="426"/>
      <c r="K35" s="396"/>
    </row>
    <row r="36" spans="1:11" s="244" customFormat="1" ht="16.5" customHeight="1" x14ac:dyDescent="0.2">
      <c r="A36" s="302"/>
      <c r="B36" s="295" t="s">
        <v>1029</v>
      </c>
      <c r="C36" s="303" t="s">
        <v>903</v>
      </c>
      <c r="D36" s="256" t="s">
        <v>895</v>
      </c>
      <c r="E36" s="304">
        <v>0.27</v>
      </c>
      <c r="F36" s="304" t="s">
        <v>918</v>
      </c>
      <c r="G36" s="255">
        <v>143513</v>
      </c>
      <c r="H36" s="255">
        <f>G36*(1-Содержание!$I$13)</f>
        <v>143513</v>
      </c>
      <c r="I36" s="396"/>
      <c r="J36" s="426"/>
      <c r="K36" s="396"/>
    </row>
    <row r="37" spans="1:11" s="244" customFormat="1" ht="16.5" customHeight="1" x14ac:dyDescent="0.2">
      <c r="A37" s="302"/>
      <c r="B37" s="295" t="s">
        <v>1264</v>
      </c>
      <c r="C37" s="303" t="s">
        <v>1265</v>
      </c>
      <c r="D37" s="256" t="s">
        <v>895</v>
      </c>
      <c r="E37" s="304">
        <v>0.27</v>
      </c>
      <c r="F37" s="304" t="s">
        <v>918</v>
      </c>
      <c r="G37" s="255">
        <v>152266</v>
      </c>
      <c r="H37" s="255" t="s">
        <v>1266</v>
      </c>
      <c r="I37" s="396"/>
      <c r="J37" s="426"/>
      <c r="K37" s="396"/>
    </row>
    <row r="38" spans="1:11" s="244" customFormat="1" ht="16.5" customHeight="1" x14ac:dyDescent="0.2">
      <c r="A38" s="302"/>
      <c r="B38" s="295" t="s">
        <v>1030</v>
      </c>
      <c r="C38" s="303" t="s">
        <v>904</v>
      </c>
      <c r="D38" s="256" t="s">
        <v>895</v>
      </c>
      <c r="E38" s="304">
        <v>0.37</v>
      </c>
      <c r="F38" s="304" t="s">
        <v>919</v>
      </c>
      <c r="G38" s="255">
        <v>161640</v>
      </c>
      <c r="H38" s="255">
        <f>G38*(1-Содержание!$I$13)</f>
        <v>161640</v>
      </c>
      <c r="I38" s="396"/>
      <c r="J38" s="426"/>
      <c r="K38" s="396"/>
    </row>
    <row r="39" spans="1:11" s="244" customFormat="1" ht="16.5" customHeight="1" x14ac:dyDescent="0.2">
      <c r="A39" s="302"/>
      <c r="B39" s="295" t="s">
        <v>1242</v>
      </c>
      <c r="C39" s="303" t="s">
        <v>1243</v>
      </c>
      <c r="D39" s="256" t="s">
        <v>895</v>
      </c>
      <c r="E39" s="304">
        <v>0.37</v>
      </c>
      <c r="F39" s="304" t="s">
        <v>919</v>
      </c>
      <c r="G39" s="255">
        <v>171695</v>
      </c>
      <c r="H39" s="255">
        <f>G39*(1-Содержание!$I$13)</f>
        <v>171695</v>
      </c>
      <c r="I39" s="396"/>
      <c r="J39" s="426"/>
      <c r="K39" s="396"/>
    </row>
    <row r="40" spans="1:11" s="244" customFormat="1" ht="21" customHeight="1" x14ac:dyDescent="0.2">
      <c r="A40" s="164"/>
      <c r="B40" s="179"/>
      <c r="C40" s="164" t="s">
        <v>937</v>
      </c>
      <c r="D40" s="208"/>
      <c r="E40" s="209"/>
      <c r="F40" s="179"/>
      <c r="G40" s="179"/>
      <c r="H40" s="210"/>
      <c r="I40" s="396"/>
      <c r="J40" s="426"/>
      <c r="K40" s="396"/>
    </row>
    <row r="41" spans="1:11" s="244" customFormat="1" ht="16.5" customHeight="1" x14ac:dyDescent="0.2">
      <c r="A41" s="302"/>
      <c r="B41" s="295"/>
      <c r="C41" s="303"/>
      <c r="D41" s="256"/>
      <c r="E41" s="304"/>
      <c r="F41" s="304"/>
      <c r="G41" s="255"/>
      <c r="H41" s="255"/>
      <c r="I41" s="396"/>
      <c r="J41" s="426"/>
      <c r="K41" s="396"/>
    </row>
    <row r="42" spans="1:11" s="244" customFormat="1" ht="16.5" customHeight="1" x14ac:dyDescent="0.2">
      <c r="A42" s="302"/>
      <c r="B42" s="295" t="s">
        <v>1031</v>
      </c>
      <c r="C42" s="303" t="s">
        <v>133</v>
      </c>
      <c r="D42" s="256" t="s">
        <v>15</v>
      </c>
      <c r="E42" s="304">
        <v>0.22</v>
      </c>
      <c r="F42" s="304" t="s">
        <v>896</v>
      </c>
      <c r="G42" s="255">
        <v>158559</v>
      </c>
      <c r="H42" s="255">
        <f>G42*(1-Содержание!$I$13)</f>
        <v>158559</v>
      </c>
      <c r="I42" s="396"/>
      <c r="J42" s="426"/>
      <c r="K42" s="396"/>
    </row>
    <row r="43" spans="1:11" s="244" customFormat="1" ht="16.5" customHeight="1" x14ac:dyDescent="0.2">
      <c r="A43" s="302"/>
      <c r="B43" s="295" t="s">
        <v>1032</v>
      </c>
      <c r="C43" s="303" t="s">
        <v>134</v>
      </c>
      <c r="D43" s="256" t="s">
        <v>15</v>
      </c>
      <c r="E43" s="304">
        <v>0.22</v>
      </c>
      <c r="F43" s="304" t="s">
        <v>896</v>
      </c>
      <c r="G43" s="255">
        <v>183559</v>
      </c>
      <c r="H43" s="255">
        <f>G43*(1-Содержание!$I$13)</f>
        <v>183559</v>
      </c>
      <c r="I43" s="396"/>
      <c r="J43" s="426"/>
      <c r="K43" s="396"/>
    </row>
    <row r="44" spans="1:11" s="244" customFormat="1" ht="16.5" customHeight="1" x14ac:dyDescent="0.2">
      <c r="A44" s="302"/>
      <c r="B44" s="295"/>
      <c r="C44" s="303"/>
      <c r="D44" s="256"/>
      <c r="E44" s="304"/>
      <c r="F44" s="304"/>
      <c r="G44" s="255"/>
      <c r="H44" s="255"/>
      <c r="I44" s="396"/>
      <c r="J44" s="426"/>
      <c r="K44" s="396"/>
    </row>
    <row r="45" spans="1:11" s="244" customFormat="1" ht="21" customHeight="1" x14ac:dyDescent="0.2">
      <c r="A45" s="164"/>
      <c r="B45" s="179"/>
      <c r="C45" s="164" t="s">
        <v>938</v>
      </c>
      <c r="D45" s="208"/>
      <c r="E45" s="209"/>
      <c r="F45" s="179"/>
      <c r="G45" s="179"/>
      <c r="H45" s="210"/>
      <c r="I45" s="396"/>
      <c r="J45" s="426"/>
      <c r="K45" s="396"/>
    </row>
    <row r="46" spans="1:11" s="244" customFormat="1" ht="16.5" customHeight="1" x14ac:dyDescent="0.2">
      <c r="A46" s="302"/>
      <c r="B46" s="295"/>
      <c r="C46" s="303"/>
      <c r="D46" s="256"/>
      <c r="E46" s="304"/>
      <c r="F46" s="304"/>
      <c r="G46" s="255"/>
      <c r="H46" s="255"/>
      <c r="I46" s="396"/>
      <c r="J46" s="426"/>
      <c r="K46" s="396"/>
    </row>
    <row r="47" spans="1:11" s="244" customFormat="1" ht="16.5" customHeight="1" x14ac:dyDescent="0.2">
      <c r="A47" s="302"/>
      <c r="B47" s="295" t="s">
        <v>1033</v>
      </c>
      <c r="C47" s="303" t="s">
        <v>889</v>
      </c>
      <c r="D47" s="256" t="s">
        <v>895</v>
      </c>
      <c r="E47" s="304">
        <v>0.14000000000000001</v>
      </c>
      <c r="F47" s="304" t="s">
        <v>899</v>
      </c>
      <c r="G47" s="255">
        <v>151982</v>
      </c>
      <c r="H47" s="255">
        <f>G47*(1-Содержание!$I$13)</f>
        <v>151982</v>
      </c>
      <c r="I47" s="396"/>
      <c r="J47" s="426"/>
      <c r="K47" s="396"/>
    </row>
    <row r="48" spans="1:11" s="244" customFormat="1" ht="16.5" customHeight="1" x14ac:dyDescent="0.2">
      <c r="A48" s="302"/>
      <c r="B48" s="295" t="s">
        <v>135</v>
      </c>
      <c r="C48" s="303" t="s">
        <v>890</v>
      </c>
      <c r="D48" s="256" t="s">
        <v>895</v>
      </c>
      <c r="E48" s="304">
        <v>0.14000000000000001</v>
      </c>
      <c r="F48" s="304" t="s">
        <v>899</v>
      </c>
      <c r="G48" s="255">
        <v>169102</v>
      </c>
      <c r="H48" s="255">
        <f>G48*(1-Содержание!$I$13)</f>
        <v>169102</v>
      </c>
      <c r="I48" s="396"/>
      <c r="J48" s="426"/>
      <c r="K48" s="396"/>
    </row>
    <row r="49" spans="1:11" s="244" customFormat="1" ht="16.5" customHeight="1" x14ac:dyDescent="0.2">
      <c r="A49" s="302"/>
      <c r="B49" s="295"/>
      <c r="C49" s="303"/>
      <c r="D49" s="256"/>
      <c r="E49" s="304"/>
      <c r="F49" s="304"/>
      <c r="G49" s="255"/>
      <c r="H49" s="255"/>
      <c r="I49" s="396"/>
      <c r="J49" s="426"/>
      <c r="K49" s="396"/>
    </row>
    <row r="50" spans="1:11" s="244" customFormat="1" ht="21" customHeight="1" x14ac:dyDescent="0.2">
      <c r="A50" s="164"/>
      <c r="B50" s="179"/>
      <c r="C50" s="164" t="s">
        <v>934</v>
      </c>
      <c r="D50" s="208"/>
      <c r="E50" s="209"/>
      <c r="F50" s="179"/>
      <c r="G50" s="179"/>
      <c r="H50" s="210"/>
      <c r="I50" s="396"/>
      <c r="J50" s="426"/>
      <c r="K50" s="396"/>
    </row>
    <row r="51" spans="1:11" s="244" customFormat="1" ht="16.5" customHeight="1" x14ac:dyDescent="0.2">
      <c r="A51" s="302"/>
      <c r="B51" s="295"/>
      <c r="C51" s="303"/>
      <c r="D51" s="256"/>
      <c r="E51" s="304"/>
      <c r="F51" s="304"/>
      <c r="G51" s="255"/>
      <c r="H51" s="255"/>
      <c r="I51" s="396"/>
      <c r="J51" s="426"/>
      <c r="K51" s="396"/>
    </row>
    <row r="52" spans="1:11" s="244" customFormat="1" ht="16.5" customHeight="1" x14ac:dyDescent="0.2">
      <c r="A52" s="302"/>
      <c r="B52" s="295" t="s">
        <v>1312</v>
      </c>
      <c r="C52" s="303" t="s">
        <v>887</v>
      </c>
      <c r="D52" s="256" t="s">
        <v>895</v>
      </c>
      <c r="E52" s="304">
        <v>0.18</v>
      </c>
      <c r="F52" s="304" t="s">
        <v>897</v>
      </c>
      <c r="G52" s="255">
        <v>126717</v>
      </c>
      <c r="H52" s="255">
        <f>G52*(1-Содержание!$I$13)</f>
        <v>126717</v>
      </c>
      <c r="I52" s="396"/>
      <c r="J52" s="426"/>
      <c r="K52" s="396"/>
    </row>
    <row r="53" spans="1:11" s="244" customFormat="1" ht="16.5" customHeight="1" x14ac:dyDescent="0.2">
      <c r="A53" s="302"/>
      <c r="B53" s="295" t="s">
        <v>136</v>
      </c>
      <c r="C53" s="303" t="s">
        <v>888</v>
      </c>
      <c r="D53" s="256" t="s">
        <v>895</v>
      </c>
      <c r="E53" s="304">
        <v>0.18</v>
      </c>
      <c r="F53" s="304" t="s">
        <v>897</v>
      </c>
      <c r="G53" s="255">
        <v>130682</v>
      </c>
      <c r="H53" s="255">
        <f>G53*(1-Содержание!$I$13)</f>
        <v>130682</v>
      </c>
      <c r="I53" s="396"/>
      <c r="J53" s="426"/>
      <c r="K53" s="396"/>
    </row>
    <row r="54" spans="1:11" s="244" customFormat="1" ht="16.5" customHeight="1" x14ac:dyDescent="0.2">
      <c r="A54" s="302"/>
      <c r="B54" s="295"/>
      <c r="C54" s="303"/>
      <c r="D54" s="256"/>
      <c r="E54" s="304"/>
      <c r="F54" s="304"/>
      <c r="G54" s="255"/>
      <c r="H54" s="255"/>
      <c r="I54" s="396"/>
      <c r="J54" s="426"/>
      <c r="K54" s="396"/>
    </row>
    <row r="55" spans="1:11" s="244" customFormat="1" ht="21" customHeight="1" x14ac:dyDescent="0.2">
      <c r="A55" s="164"/>
      <c r="B55" s="179"/>
      <c r="C55" s="164" t="s">
        <v>933</v>
      </c>
      <c r="D55" s="208"/>
      <c r="E55" s="209"/>
      <c r="F55" s="179"/>
      <c r="G55" s="179"/>
      <c r="H55" s="210"/>
      <c r="I55" s="396"/>
      <c r="J55" s="426"/>
      <c r="K55" s="396"/>
    </row>
    <row r="56" spans="1:11" s="244" customFormat="1" ht="16.5" customHeight="1" x14ac:dyDescent="0.2">
      <c r="A56" s="302"/>
      <c r="B56" s="295"/>
      <c r="C56" s="303"/>
      <c r="D56" s="256"/>
      <c r="E56" s="304"/>
      <c r="F56" s="304"/>
      <c r="G56" s="255"/>
      <c r="H56" s="255"/>
      <c r="I56" s="396"/>
      <c r="J56" s="426"/>
      <c r="K56" s="396"/>
    </row>
    <row r="57" spans="1:11" s="244" customFormat="1" ht="16.5" customHeight="1" x14ac:dyDescent="0.2">
      <c r="A57" s="302"/>
      <c r="B57" s="295" t="s">
        <v>1034</v>
      </c>
      <c r="C57" s="303" t="s">
        <v>905</v>
      </c>
      <c r="D57" s="256" t="s">
        <v>900</v>
      </c>
      <c r="E57" s="304">
        <v>0.5</v>
      </c>
      <c r="F57" s="304" t="s">
        <v>906</v>
      </c>
      <c r="G57" s="255">
        <v>202612</v>
      </c>
      <c r="H57" s="255">
        <f>G57*(1-Содержание!$I$13)</f>
        <v>202612</v>
      </c>
      <c r="I57" s="396"/>
      <c r="J57" s="426"/>
      <c r="K57" s="396"/>
    </row>
    <row r="58" spans="1:11" s="244" customFormat="1" ht="16.5" customHeight="1" x14ac:dyDescent="0.2">
      <c r="A58" s="302"/>
      <c r="B58" s="295"/>
      <c r="C58" s="303"/>
      <c r="D58" s="256"/>
      <c r="E58" s="304"/>
      <c r="F58" s="304"/>
      <c r="G58" s="255"/>
      <c r="H58" s="255"/>
      <c r="I58" s="396"/>
      <c r="J58" s="426"/>
      <c r="K58" s="396"/>
    </row>
    <row r="59" spans="1:11" s="244" customFormat="1" ht="21" customHeight="1" x14ac:dyDescent="0.2">
      <c r="A59" s="164"/>
      <c r="B59" s="179"/>
      <c r="C59" s="164" t="s">
        <v>943</v>
      </c>
      <c r="D59" s="208"/>
      <c r="E59" s="209"/>
      <c r="F59" s="179"/>
      <c r="G59" s="179"/>
      <c r="H59" s="210"/>
      <c r="I59" s="396"/>
      <c r="J59" s="426"/>
      <c r="K59" s="396"/>
    </row>
    <row r="60" spans="1:11" s="244" customFormat="1" ht="16.5" customHeight="1" x14ac:dyDescent="0.2">
      <c r="A60" s="302"/>
      <c r="B60" s="295"/>
      <c r="C60" s="303"/>
      <c r="D60" s="256"/>
      <c r="E60" s="304"/>
      <c r="F60" s="304"/>
      <c r="G60" s="255"/>
      <c r="H60" s="255"/>
      <c r="I60" s="396"/>
      <c r="J60" s="426"/>
      <c r="K60" s="396"/>
    </row>
    <row r="61" spans="1:11" s="244" customFormat="1" ht="16.5" customHeight="1" x14ac:dyDescent="0.2">
      <c r="A61" s="302"/>
      <c r="B61" s="295" t="s">
        <v>1035</v>
      </c>
      <c r="C61" s="303" t="s">
        <v>944</v>
      </c>
      <c r="D61" s="256" t="s">
        <v>945</v>
      </c>
      <c r="E61" s="304">
        <v>0.22</v>
      </c>
      <c r="F61" s="304" t="s">
        <v>946</v>
      </c>
      <c r="G61" s="255">
        <v>136447</v>
      </c>
      <c r="H61" s="255">
        <f>G61*(1-Содержание!$I$13)</f>
        <v>136447</v>
      </c>
      <c r="I61" s="396"/>
      <c r="J61" s="426"/>
      <c r="K61" s="396"/>
    </row>
    <row r="62" spans="1:11" s="244" customFormat="1" ht="16.5" customHeight="1" x14ac:dyDescent="0.2">
      <c r="A62" s="302"/>
      <c r="B62" s="295" t="s">
        <v>1036</v>
      </c>
      <c r="C62" s="303" t="s">
        <v>947</v>
      </c>
      <c r="D62" s="256" t="s">
        <v>945</v>
      </c>
      <c r="E62" s="304">
        <v>0.34</v>
      </c>
      <c r="F62" s="304" t="s">
        <v>946</v>
      </c>
      <c r="G62" s="255">
        <v>138684</v>
      </c>
      <c r="H62" s="255">
        <f>G62*(1-Содержание!$I$13)</f>
        <v>138684</v>
      </c>
      <c r="I62" s="396"/>
      <c r="J62" s="426"/>
      <c r="K62" s="396"/>
    </row>
    <row r="63" spans="1:11" s="244" customFormat="1" ht="16.5" customHeight="1" x14ac:dyDescent="0.2">
      <c r="A63" s="302"/>
      <c r="B63" s="295"/>
      <c r="C63" s="303"/>
      <c r="D63" s="256"/>
      <c r="E63" s="304"/>
      <c r="F63" s="304"/>
      <c r="G63" s="255"/>
      <c r="H63" s="255"/>
      <c r="I63" s="396"/>
      <c r="J63" s="426"/>
      <c r="K63" s="396"/>
    </row>
    <row r="64" spans="1:11" s="244" customFormat="1" ht="21" customHeight="1" x14ac:dyDescent="0.2">
      <c r="A64" s="164"/>
      <c r="B64" s="179"/>
      <c r="C64" s="164" t="s">
        <v>939</v>
      </c>
      <c r="D64" s="208"/>
      <c r="E64" s="209"/>
      <c r="F64" s="179"/>
      <c r="G64" s="179"/>
      <c r="H64" s="210"/>
      <c r="I64" s="396"/>
      <c r="J64" s="426"/>
      <c r="K64" s="396"/>
    </row>
    <row r="65" spans="1:11" s="244" customFormat="1" ht="16.5" customHeight="1" x14ac:dyDescent="0.2">
      <c r="A65" s="302"/>
      <c r="B65" s="295" t="s">
        <v>137</v>
      </c>
      <c r="C65" s="303" t="s">
        <v>138</v>
      </c>
      <c r="D65" s="256"/>
      <c r="E65" s="304"/>
      <c r="F65" s="304" t="s">
        <v>930</v>
      </c>
      <c r="G65" s="255">
        <v>112484</v>
      </c>
      <c r="H65" s="255">
        <f>G65*(1-Содержание!$I$13)</f>
        <v>112484</v>
      </c>
      <c r="I65" s="396"/>
      <c r="J65" s="426"/>
      <c r="K65" s="396"/>
    </row>
    <row r="66" spans="1:11" s="244" customFormat="1" ht="16.5" customHeight="1" x14ac:dyDescent="0.2">
      <c r="A66" s="302"/>
      <c r="B66" s="295" t="s">
        <v>139</v>
      </c>
      <c r="C66" s="303" t="s">
        <v>140</v>
      </c>
      <c r="D66" s="256"/>
      <c r="E66" s="304"/>
      <c r="F66" s="304" t="s">
        <v>930</v>
      </c>
      <c r="G66" s="255">
        <v>134292</v>
      </c>
      <c r="H66" s="255">
        <f>G66*(1-Содержание!$I$13)</f>
        <v>134292</v>
      </c>
      <c r="I66" s="396"/>
      <c r="J66" s="426"/>
      <c r="K66" s="396"/>
    </row>
    <row r="67" spans="1:11" s="244" customFormat="1" ht="16.5" customHeight="1" x14ac:dyDescent="0.2">
      <c r="A67" s="302"/>
      <c r="B67" s="295" t="s">
        <v>141</v>
      </c>
      <c r="C67" s="303" t="s">
        <v>142</v>
      </c>
      <c r="D67" s="256"/>
      <c r="E67" s="304"/>
      <c r="F67" s="304" t="s">
        <v>931</v>
      </c>
      <c r="G67" s="255">
        <v>128039</v>
      </c>
      <c r="H67" s="255">
        <f>G67*(1-Содержание!$I$13)</f>
        <v>128039</v>
      </c>
      <c r="I67" s="396"/>
      <c r="J67" s="426"/>
      <c r="K67" s="396"/>
    </row>
    <row r="68" spans="1:11" s="244" customFormat="1" ht="16.5" customHeight="1" x14ac:dyDescent="0.2">
      <c r="A68" s="302"/>
      <c r="B68" s="295" t="s">
        <v>143</v>
      </c>
      <c r="C68" s="303" t="s">
        <v>144</v>
      </c>
      <c r="D68" s="256"/>
      <c r="E68" s="304"/>
      <c r="F68" s="304" t="s">
        <v>931</v>
      </c>
      <c r="G68" s="255">
        <v>153964</v>
      </c>
      <c r="H68" s="255">
        <f>G68*(1-Содержание!$I$13)</f>
        <v>153964</v>
      </c>
      <c r="I68" s="396"/>
      <c r="J68" s="426"/>
      <c r="K68" s="396"/>
    </row>
    <row r="69" spans="1:11" s="244" customFormat="1" ht="16.5" customHeight="1" x14ac:dyDescent="0.2">
      <c r="A69" s="302"/>
      <c r="B69" s="295"/>
      <c r="C69" s="303"/>
      <c r="D69" s="256"/>
      <c r="E69" s="304"/>
      <c r="F69" s="304"/>
      <c r="G69" s="255"/>
      <c r="H69" s="255"/>
      <c r="I69" s="396"/>
      <c r="J69" s="426"/>
      <c r="K69" s="396"/>
    </row>
    <row r="70" spans="1:11" s="244" customFormat="1" ht="16.5" customHeight="1" x14ac:dyDescent="0.2">
      <c r="A70" s="302"/>
      <c r="B70" s="295" t="s">
        <v>145</v>
      </c>
      <c r="C70" s="303" t="s">
        <v>146</v>
      </c>
      <c r="D70" s="256"/>
      <c r="E70" s="304"/>
      <c r="F70" s="304" t="s">
        <v>899</v>
      </c>
      <c r="G70" s="255">
        <v>43920</v>
      </c>
      <c r="H70" s="255">
        <f>G70*(1-Содержание!$I$13)</f>
        <v>43920</v>
      </c>
      <c r="I70" s="396"/>
      <c r="J70" s="426"/>
      <c r="K70" s="396"/>
    </row>
    <row r="71" spans="1:11" s="244" customFormat="1" ht="16.5" customHeight="1" x14ac:dyDescent="0.2">
      <c r="A71" s="302"/>
      <c r="B71" s="295" t="s">
        <v>147</v>
      </c>
      <c r="C71" s="303" t="s">
        <v>148</v>
      </c>
      <c r="D71" s="256"/>
      <c r="E71" s="304"/>
      <c r="F71" s="304" t="s">
        <v>899</v>
      </c>
      <c r="G71" s="255">
        <v>63837</v>
      </c>
      <c r="H71" s="255">
        <f>G71*(1-Содержание!$I$13)</f>
        <v>63837</v>
      </c>
      <c r="I71" s="396"/>
      <c r="J71" s="426"/>
      <c r="K71" s="396"/>
    </row>
    <row r="72" spans="1:11" s="244" customFormat="1" ht="21" customHeight="1" x14ac:dyDescent="0.2">
      <c r="A72" s="164"/>
      <c r="B72" s="179"/>
      <c r="C72" s="164" t="s">
        <v>932</v>
      </c>
      <c r="D72" s="208"/>
      <c r="E72" s="209"/>
      <c r="F72" s="179"/>
      <c r="G72" s="179"/>
      <c r="H72" s="210"/>
      <c r="I72" s="396"/>
      <c r="J72" s="426"/>
      <c r="K72" s="396"/>
    </row>
    <row r="73" spans="1:11" s="244" customFormat="1" ht="16.5" customHeight="1" x14ac:dyDescent="0.2">
      <c r="A73" s="305"/>
      <c r="B73" s="306" t="s">
        <v>1037</v>
      </c>
      <c r="C73" s="303" t="s">
        <v>363</v>
      </c>
      <c r="D73" s="256" t="s">
        <v>15</v>
      </c>
      <c r="E73" s="304"/>
      <c r="F73" s="304" t="s">
        <v>940</v>
      </c>
      <c r="G73" s="255">
        <v>221420</v>
      </c>
      <c r="H73" s="255">
        <f>G73*(1-Содержание!$I$13)</f>
        <v>221420</v>
      </c>
      <c r="I73" s="396"/>
      <c r="J73" s="426"/>
      <c r="K73" s="396"/>
    </row>
    <row r="74" spans="1:11" s="244" customFormat="1" ht="16.5" customHeight="1" x14ac:dyDescent="0.2">
      <c r="A74" s="307"/>
      <c r="B74" s="306" t="s">
        <v>1038</v>
      </c>
      <c r="C74" s="303" t="s">
        <v>364</v>
      </c>
      <c r="D74" s="256" t="s">
        <v>15</v>
      </c>
      <c r="E74" s="304"/>
      <c r="F74" s="304" t="s">
        <v>941</v>
      </c>
      <c r="G74" s="255">
        <v>258315</v>
      </c>
      <c r="H74" s="255">
        <f>G74*(1-Содержание!$I$13)</f>
        <v>258315</v>
      </c>
      <c r="I74" s="396"/>
      <c r="J74" s="426"/>
      <c r="K74" s="396"/>
    </row>
    <row r="75" spans="1:11" s="244" customFormat="1" ht="16.5" customHeight="1" x14ac:dyDescent="0.2">
      <c r="A75" s="307"/>
      <c r="B75" s="306" t="s">
        <v>1039</v>
      </c>
      <c r="C75" s="303" t="s">
        <v>365</v>
      </c>
      <c r="D75" s="256" t="s">
        <v>942</v>
      </c>
      <c r="E75" s="304"/>
      <c r="F75" s="304" t="s">
        <v>940</v>
      </c>
      <c r="G75" s="255">
        <v>212189</v>
      </c>
      <c r="H75" s="255">
        <f>G75*(1-Содержание!$I$13)</f>
        <v>212189</v>
      </c>
      <c r="I75" s="396"/>
      <c r="J75" s="426"/>
      <c r="K75" s="396"/>
    </row>
    <row r="76" spans="1:11" s="244" customFormat="1" ht="16.5" customHeight="1" x14ac:dyDescent="0.2">
      <c r="A76" s="308"/>
      <c r="B76" s="306" t="s">
        <v>1040</v>
      </c>
      <c r="C76" s="303" t="s">
        <v>366</v>
      </c>
      <c r="D76" s="256" t="s">
        <v>942</v>
      </c>
      <c r="E76" s="304"/>
      <c r="F76" s="304" t="s">
        <v>941</v>
      </c>
      <c r="G76" s="255">
        <v>249094</v>
      </c>
      <c r="H76" s="255">
        <f>G76*(1-Содержание!$I$13)</f>
        <v>249094</v>
      </c>
      <c r="I76" s="396"/>
      <c r="J76" s="426"/>
      <c r="K76" s="396"/>
    </row>
  </sheetData>
  <sheetProtection selectLockedCells="1" selectUnlockedCells="1"/>
  <customSheetViews>
    <customSheetView guid="{8281D4C6-054E-4A91-994E-490F6F207C27}" scale="80" showPageBreaks="1" printArea="1" topLeftCell="A7">
      <selection activeCell="H38" sqref="H38"/>
      <pageMargins left="0.25" right="0.25" top="0.75" bottom="0.75" header="0.51180555555555551" footer="0.51180555555555551"/>
      <pageSetup paperSize="9" scale="25" firstPageNumber="0" orientation="landscape" horizontalDpi="300" verticalDpi="300" r:id="rId1"/>
      <headerFooter alignWithMargins="0"/>
    </customSheetView>
    <customSheetView guid="{3C2A58F4-3747-4C43-A06A-2CF3693DFAB9}" scale="80" showPageBreaks="1" printArea="1" topLeftCell="A7">
      <selection activeCell="B34" sqref="B34"/>
      <pageMargins left="0.25" right="0.25" top="0.75" bottom="0.75" header="0.51180555555555551" footer="0.51180555555555551"/>
      <pageSetup paperSize="9" scale="25" firstPageNumber="0" orientation="landscape" horizontalDpi="300" verticalDpi="300" r:id="rId2"/>
      <headerFooter alignWithMargins="0"/>
    </customSheetView>
    <customSheetView guid="{FCAC9C19-06EB-4A2D-B4A9-361FB05F735A}" scale="80" showPageBreaks="1" printArea="1">
      <selection activeCell="G7" sqref="G7"/>
      <pageMargins left="0.25" right="0.25" top="0.75" bottom="0.75" header="0.51180555555555551" footer="0.51180555555555551"/>
      <pageSetup paperSize="9" scale="25" firstPageNumber="0" orientation="landscape" horizontalDpi="300" verticalDpi="300" r:id="rId3"/>
      <headerFooter alignWithMargins="0"/>
    </customSheetView>
  </customSheetViews>
  <mergeCells count="3">
    <mergeCell ref="B1:H1"/>
    <mergeCell ref="B2:H2"/>
    <mergeCell ref="B3:H3"/>
  </mergeCells>
  <pageMargins left="0.25" right="0.25" top="0.75" bottom="0.75" header="0.51180555555555551" footer="0.51180555555555551"/>
  <pageSetup paperSize="9" scale="25" firstPageNumber="0" orientation="landscape" horizontalDpi="300" verticalDpi="300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17"/>
  <sheetViews>
    <sheetView tabSelected="1" topLeftCell="A28" zoomScale="80" zoomScaleNormal="80" zoomScaleSheetLayoutView="85" workbookViewId="0">
      <selection activeCell="A43" sqref="A43:XFD52"/>
    </sheetView>
  </sheetViews>
  <sheetFormatPr defaultColWidth="9.28515625" defaultRowHeight="12.75" x14ac:dyDescent="0.2"/>
  <cols>
    <col min="1" max="1" width="28" style="343" customWidth="1"/>
    <col min="2" max="2" width="18.5703125" style="331" customWidth="1"/>
    <col min="3" max="3" width="52" style="331" customWidth="1"/>
    <col min="4" max="4" width="28.28515625" style="331" customWidth="1"/>
    <col min="5" max="5" width="15.5703125" style="331" customWidth="1"/>
    <col min="6" max="6" width="16.42578125" style="331" customWidth="1"/>
    <col min="7" max="7" width="16.42578125" style="353" customWidth="1"/>
    <col min="8" max="8" width="17.7109375" style="331" customWidth="1"/>
    <col min="9" max="10" width="15.5703125" style="344" customWidth="1"/>
    <col min="11" max="11" width="12.85546875" style="331" customWidth="1"/>
    <col min="12" max="12" width="12.5703125" style="331" customWidth="1"/>
    <col min="13" max="13" width="11.42578125" style="331" customWidth="1"/>
    <col min="14" max="16384" width="9.28515625" style="331"/>
  </cols>
  <sheetData>
    <row r="1" spans="1:13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  <c r="I1" s="455"/>
      <c r="J1" s="455"/>
    </row>
    <row r="2" spans="1:13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  <c r="I2" s="456"/>
      <c r="J2" s="456"/>
    </row>
    <row r="3" spans="1:13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  <c r="I3" s="457"/>
      <c r="J3" s="457"/>
    </row>
    <row r="4" spans="1:13" s="325" customFormat="1" ht="15" customHeight="1" x14ac:dyDescent="0.3">
      <c r="A4" s="36"/>
      <c r="B4" s="324"/>
      <c r="C4" s="324"/>
      <c r="D4" s="324"/>
      <c r="E4" s="324"/>
      <c r="F4" s="324"/>
      <c r="G4" s="348"/>
      <c r="H4" s="324"/>
      <c r="I4" s="324"/>
      <c r="J4" s="324"/>
    </row>
    <row r="5" spans="1:13" ht="48.6" customHeight="1" x14ac:dyDescent="0.2">
      <c r="A5" s="326"/>
      <c r="B5" s="327" t="s">
        <v>541</v>
      </c>
      <c r="C5" s="327" t="s">
        <v>149</v>
      </c>
      <c r="D5" s="327" t="s">
        <v>1084</v>
      </c>
      <c r="E5" s="328" t="s">
        <v>10</v>
      </c>
      <c r="F5" s="328" t="s">
        <v>1057</v>
      </c>
      <c r="G5" s="349" t="s">
        <v>1058</v>
      </c>
      <c r="H5" s="328" t="s">
        <v>11</v>
      </c>
      <c r="I5" s="329" t="s">
        <v>12</v>
      </c>
      <c r="J5" s="330" t="str">
        <f>CONCATENATE("Цена с НДС со скидкой ",Содержание!$I$13,"%, руб.")</f>
        <v>Цена с НДС со скидкой %, руб.</v>
      </c>
    </row>
    <row r="6" spans="1:13" s="244" customFormat="1" ht="21" customHeight="1" x14ac:dyDescent="0.2">
      <c r="A6" s="164"/>
      <c r="B6" s="179"/>
      <c r="C6" s="164" t="s">
        <v>1052</v>
      </c>
      <c r="D6" s="164"/>
      <c r="E6" s="208"/>
      <c r="F6" s="209"/>
      <c r="G6" s="350"/>
      <c r="H6" s="179"/>
      <c r="I6" s="179"/>
      <c r="J6" s="210"/>
    </row>
    <row r="7" spans="1:13" ht="17.25" customHeight="1" x14ac:dyDescent="0.2">
      <c r="A7" s="332"/>
      <c r="B7" s="376"/>
      <c r="C7" s="333"/>
      <c r="D7" s="333"/>
      <c r="E7" s="334"/>
      <c r="F7" s="334"/>
      <c r="G7" s="351"/>
      <c r="H7" s="334"/>
      <c r="I7" s="335"/>
      <c r="J7" s="336"/>
    </row>
    <row r="8" spans="1:13" ht="17.25" customHeight="1" x14ac:dyDescent="0.2">
      <c r="A8" s="332"/>
      <c r="B8" s="376" t="s">
        <v>517</v>
      </c>
      <c r="C8" s="345" t="s">
        <v>1054</v>
      </c>
      <c r="D8" s="345"/>
      <c r="E8" s="347" t="s">
        <v>1056</v>
      </c>
      <c r="F8" s="334">
        <v>0.4</v>
      </c>
      <c r="G8" s="351">
        <v>2</v>
      </c>
      <c r="H8" s="334" t="s">
        <v>519</v>
      </c>
      <c r="I8" s="335">
        <v>80520</v>
      </c>
      <c r="J8" s="336">
        <f>I8*(100-Содержание!$I$13)/100</f>
        <v>80520</v>
      </c>
      <c r="K8" s="396"/>
      <c r="L8" s="426"/>
      <c r="M8" s="396"/>
    </row>
    <row r="9" spans="1:13" ht="17.25" customHeight="1" x14ac:dyDescent="0.2">
      <c r="A9" s="332"/>
      <c r="B9" s="376" t="s">
        <v>516</v>
      </c>
      <c r="C9" s="345" t="s">
        <v>1053</v>
      </c>
      <c r="D9" s="345"/>
      <c r="E9" s="347" t="s">
        <v>1056</v>
      </c>
      <c r="F9" s="334">
        <v>0.52</v>
      </c>
      <c r="G9" s="351">
        <v>3</v>
      </c>
      <c r="H9" s="334" t="s">
        <v>518</v>
      </c>
      <c r="I9" s="335">
        <v>91297</v>
      </c>
      <c r="J9" s="336">
        <f>I9*(100-Содержание!$I$13)/100</f>
        <v>91297</v>
      </c>
      <c r="K9" s="396"/>
      <c r="L9" s="426"/>
      <c r="M9" s="396"/>
    </row>
    <row r="10" spans="1:13" ht="17.25" customHeight="1" x14ac:dyDescent="0.2">
      <c r="A10" s="332"/>
      <c r="B10" s="376"/>
      <c r="C10" s="333"/>
      <c r="D10" s="333"/>
      <c r="E10" s="334"/>
      <c r="F10" s="334"/>
      <c r="G10" s="351"/>
      <c r="H10" s="334"/>
      <c r="I10" s="335"/>
      <c r="J10" s="336"/>
      <c r="K10" s="396"/>
      <c r="L10" s="426"/>
      <c r="M10" s="396"/>
    </row>
    <row r="11" spans="1:13" s="244" customFormat="1" ht="21" customHeight="1" x14ac:dyDescent="0.2">
      <c r="A11" s="164"/>
      <c r="B11" s="371"/>
      <c r="C11" s="164" t="s">
        <v>1055</v>
      </c>
      <c r="D11" s="164"/>
      <c r="E11" s="208"/>
      <c r="F11" s="209"/>
      <c r="G11" s="350"/>
      <c r="H11" s="179"/>
      <c r="I11" s="179"/>
      <c r="J11" s="210"/>
      <c r="K11" s="396"/>
      <c r="L11" s="426"/>
      <c r="M11" s="396"/>
    </row>
    <row r="12" spans="1:13" ht="17.25" customHeight="1" x14ac:dyDescent="0.2">
      <c r="A12" s="332"/>
      <c r="B12" s="376"/>
      <c r="C12" s="345"/>
      <c r="D12" s="345"/>
      <c r="E12" s="334"/>
      <c r="F12" s="334"/>
      <c r="G12" s="351"/>
      <c r="H12" s="334"/>
      <c r="I12" s="335"/>
      <c r="J12" s="336"/>
      <c r="K12" s="396"/>
      <c r="L12" s="426"/>
      <c r="M12" s="396"/>
    </row>
    <row r="13" spans="1:13" ht="17.25" customHeight="1" x14ac:dyDescent="0.2">
      <c r="A13" s="332"/>
      <c r="B13" s="376" t="s">
        <v>542</v>
      </c>
      <c r="C13" s="345" t="s">
        <v>510</v>
      </c>
      <c r="D13" s="345"/>
      <c r="E13" s="347" t="s">
        <v>942</v>
      </c>
      <c r="F13" s="334">
        <v>1</v>
      </c>
      <c r="G13" s="351">
        <v>4</v>
      </c>
      <c r="H13" s="334" t="s">
        <v>309</v>
      </c>
      <c r="I13" s="335">
        <v>104007</v>
      </c>
      <c r="J13" s="336">
        <f>I13*(100-Содержание!$I$13)/100</f>
        <v>104007</v>
      </c>
      <c r="K13" s="396"/>
      <c r="L13" s="426"/>
      <c r="M13" s="396"/>
    </row>
    <row r="14" spans="1:13" ht="17.25" customHeight="1" x14ac:dyDescent="0.2">
      <c r="A14" s="332"/>
      <c r="B14" s="376" t="s">
        <v>543</v>
      </c>
      <c r="C14" s="345" t="s">
        <v>511</v>
      </c>
      <c r="D14" s="345"/>
      <c r="E14" s="347" t="s">
        <v>942</v>
      </c>
      <c r="F14" s="334">
        <v>1.4</v>
      </c>
      <c r="G14" s="351">
        <v>4</v>
      </c>
      <c r="H14" s="334" t="s">
        <v>310</v>
      </c>
      <c r="I14" s="335">
        <v>117329</v>
      </c>
      <c r="J14" s="336">
        <f>I14*(100-Содержание!$I$13)/100</f>
        <v>117329</v>
      </c>
      <c r="K14" s="396"/>
      <c r="L14" s="426"/>
      <c r="M14" s="396"/>
    </row>
    <row r="15" spans="1:13" ht="17.25" customHeight="1" x14ac:dyDescent="0.2">
      <c r="A15" s="332"/>
      <c r="B15" s="376" t="s">
        <v>544</v>
      </c>
      <c r="C15" s="345" t="s">
        <v>512</v>
      </c>
      <c r="D15" s="345"/>
      <c r="E15" s="347" t="s">
        <v>942</v>
      </c>
      <c r="F15" s="334">
        <v>1.84</v>
      </c>
      <c r="G15" s="351">
        <v>4</v>
      </c>
      <c r="H15" s="334" t="s">
        <v>311</v>
      </c>
      <c r="I15" s="335">
        <v>131687</v>
      </c>
      <c r="J15" s="336">
        <f>I15*(100-Содержание!$I$13)/100</f>
        <v>131687</v>
      </c>
      <c r="K15" s="396"/>
      <c r="L15" s="426"/>
      <c r="M15" s="396"/>
    </row>
    <row r="16" spans="1:13" ht="17.25" customHeight="1" x14ac:dyDescent="0.2">
      <c r="A16" s="332"/>
      <c r="B16" s="376" t="s">
        <v>545</v>
      </c>
      <c r="C16" s="345" t="s">
        <v>513</v>
      </c>
      <c r="D16" s="345"/>
      <c r="E16" s="347" t="s">
        <v>942</v>
      </c>
      <c r="F16" s="334">
        <v>2.2400000000000002</v>
      </c>
      <c r="G16" s="351">
        <v>4</v>
      </c>
      <c r="H16" s="334" t="s">
        <v>312</v>
      </c>
      <c r="I16" s="335">
        <v>148842</v>
      </c>
      <c r="J16" s="336">
        <f>I16*(100-Содержание!$I$13)/100</f>
        <v>148842</v>
      </c>
      <c r="K16" s="396"/>
      <c r="L16" s="426"/>
      <c r="M16" s="396"/>
    </row>
    <row r="17" spans="1:13" ht="17.25" customHeight="1" x14ac:dyDescent="0.2">
      <c r="A17" s="332"/>
      <c r="B17" s="393" t="s">
        <v>546</v>
      </c>
      <c r="C17" s="345" t="s">
        <v>514</v>
      </c>
      <c r="D17" s="345"/>
      <c r="E17" s="347" t="s">
        <v>942</v>
      </c>
      <c r="F17" s="334">
        <v>3</v>
      </c>
      <c r="G17" s="351">
        <v>4</v>
      </c>
      <c r="H17" s="334" t="s">
        <v>313</v>
      </c>
      <c r="I17" s="335">
        <v>178144</v>
      </c>
      <c r="J17" s="336">
        <f>I17*(100-Содержание!$I$13)/100</f>
        <v>178144</v>
      </c>
      <c r="K17" s="396"/>
      <c r="L17" s="426"/>
      <c r="M17" s="396"/>
    </row>
    <row r="18" spans="1:13" ht="17.25" customHeight="1" x14ac:dyDescent="0.2">
      <c r="A18" s="332"/>
      <c r="B18" s="376" t="s">
        <v>1051</v>
      </c>
      <c r="C18" s="345" t="s">
        <v>515</v>
      </c>
      <c r="D18" s="345"/>
      <c r="E18" s="347" t="s">
        <v>942</v>
      </c>
      <c r="F18" s="334">
        <v>3.68</v>
      </c>
      <c r="G18" s="351">
        <v>8</v>
      </c>
      <c r="H18" s="334" t="s">
        <v>314</v>
      </c>
      <c r="I18" s="335">
        <v>206081</v>
      </c>
      <c r="J18" s="336">
        <f>I18*(100-Содержание!$I$13)/100</f>
        <v>206081</v>
      </c>
      <c r="K18" s="396"/>
      <c r="L18" s="426"/>
      <c r="M18" s="396"/>
    </row>
    <row r="19" spans="1:13" ht="17.25" customHeight="1" x14ac:dyDescent="0.2">
      <c r="A19" s="332"/>
      <c r="B19" s="376"/>
      <c r="C19" s="345"/>
      <c r="D19" s="345"/>
      <c r="E19" s="334"/>
      <c r="F19" s="334"/>
      <c r="G19" s="351"/>
      <c r="H19" s="334"/>
      <c r="I19" s="335"/>
      <c r="J19" s="336"/>
      <c r="K19" s="396"/>
      <c r="L19" s="426"/>
      <c r="M19" s="396"/>
    </row>
    <row r="20" spans="1:13" ht="17.25" customHeight="1" x14ac:dyDescent="0.2">
      <c r="A20" s="332"/>
      <c r="B20" s="376" t="s">
        <v>465</v>
      </c>
      <c r="C20" s="345" t="s">
        <v>1060</v>
      </c>
      <c r="D20" s="345"/>
      <c r="E20" s="347" t="s">
        <v>1061</v>
      </c>
      <c r="F20" s="334">
        <v>0.2</v>
      </c>
      <c r="G20" s="351"/>
      <c r="H20" s="334" t="s">
        <v>467</v>
      </c>
      <c r="I20" s="335">
        <v>95252</v>
      </c>
      <c r="J20" s="336">
        <f>I20*(100-Содержание!$I$13)/100</f>
        <v>95252</v>
      </c>
      <c r="K20" s="396"/>
      <c r="L20" s="426"/>
      <c r="M20" s="396"/>
    </row>
    <row r="21" spans="1:13" ht="17.25" customHeight="1" x14ac:dyDescent="0.2">
      <c r="A21" s="332"/>
      <c r="B21" s="376" t="s">
        <v>464</v>
      </c>
      <c r="C21" s="345" t="s">
        <v>1062</v>
      </c>
      <c r="D21" s="345"/>
      <c r="E21" s="347" t="s">
        <v>1056</v>
      </c>
      <c r="F21" s="334">
        <v>0.7</v>
      </c>
      <c r="G21" s="351">
        <v>3</v>
      </c>
      <c r="H21" s="334" t="s">
        <v>466</v>
      </c>
      <c r="I21" s="335">
        <v>177002</v>
      </c>
      <c r="J21" s="336">
        <f>I21*(100-Содержание!$I$13)/100</f>
        <v>177002</v>
      </c>
      <c r="K21" s="396"/>
      <c r="L21" s="426"/>
      <c r="M21" s="396"/>
    </row>
    <row r="22" spans="1:13" ht="17.25" customHeight="1" x14ac:dyDescent="0.2">
      <c r="A22" s="332"/>
      <c r="B22" s="376"/>
      <c r="C22" s="345"/>
      <c r="D22" s="345"/>
      <c r="E22" s="334"/>
      <c r="F22" s="334"/>
      <c r="G22" s="351"/>
      <c r="H22" s="334"/>
      <c r="I22" s="335"/>
      <c r="J22" s="336"/>
      <c r="K22" s="396"/>
      <c r="L22" s="426"/>
      <c r="M22" s="396"/>
    </row>
    <row r="23" spans="1:13" s="244" customFormat="1" ht="21" customHeight="1" x14ac:dyDescent="0.2">
      <c r="A23" s="164"/>
      <c r="B23" s="371"/>
      <c r="C23" s="164" t="s">
        <v>1059</v>
      </c>
      <c r="D23" s="164"/>
      <c r="E23" s="208"/>
      <c r="F23" s="209"/>
      <c r="G23" s="350"/>
      <c r="H23" s="179"/>
      <c r="I23" s="179"/>
      <c r="J23" s="210"/>
      <c r="K23" s="396"/>
      <c r="L23" s="426"/>
      <c r="M23" s="396"/>
    </row>
    <row r="24" spans="1:13" ht="17.25" customHeight="1" x14ac:dyDescent="0.2">
      <c r="A24" s="332"/>
      <c r="B24" s="376"/>
      <c r="C24" s="345"/>
      <c r="D24" s="345"/>
      <c r="E24" s="334"/>
      <c r="F24" s="334"/>
      <c r="G24" s="351"/>
      <c r="H24" s="334"/>
      <c r="I24" s="335"/>
      <c r="J24" s="336"/>
      <c r="K24" s="396"/>
      <c r="L24" s="426"/>
      <c r="M24" s="396"/>
    </row>
    <row r="25" spans="1:13" ht="17.25" customHeight="1" x14ac:dyDescent="0.2">
      <c r="A25" s="332"/>
      <c r="B25" s="376" t="s">
        <v>1050</v>
      </c>
      <c r="C25" s="345" t="s">
        <v>1071</v>
      </c>
      <c r="D25" s="345"/>
      <c r="E25" s="347" t="s">
        <v>942</v>
      </c>
      <c r="F25" s="334">
        <v>1</v>
      </c>
      <c r="G25" s="351">
        <v>4</v>
      </c>
      <c r="H25" s="334" t="s">
        <v>456</v>
      </c>
      <c r="I25" s="335">
        <v>104007</v>
      </c>
      <c r="J25" s="336">
        <f>I25*(100-Содержание!$I$13)/100</f>
        <v>104007</v>
      </c>
      <c r="K25" s="396"/>
      <c r="L25" s="426"/>
      <c r="M25" s="396"/>
    </row>
    <row r="26" spans="1:13" ht="17.25" customHeight="1" x14ac:dyDescent="0.2">
      <c r="A26" s="332"/>
      <c r="B26" s="376" t="s">
        <v>547</v>
      </c>
      <c r="C26" s="345" t="s">
        <v>1072</v>
      </c>
      <c r="D26" s="345"/>
      <c r="E26" s="347" t="s">
        <v>942</v>
      </c>
      <c r="F26" s="334">
        <v>1.4</v>
      </c>
      <c r="G26" s="351">
        <v>4</v>
      </c>
      <c r="H26" s="334" t="s">
        <v>457</v>
      </c>
      <c r="I26" s="335">
        <v>117329</v>
      </c>
      <c r="J26" s="336">
        <f>I26*(100-Содержание!$I$13)/100</f>
        <v>117329</v>
      </c>
      <c r="K26" s="396"/>
      <c r="L26" s="426"/>
      <c r="M26" s="396"/>
    </row>
    <row r="27" spans="1:13" ht="17.25" customHeight="1" x14ac:dyDescent="0.2">
      <c r="A27" s="332"/>
      <c r="B27" s="376" t="s">
        <v>548</v>
      </c>
      <c r="C27" s="345" t="s">
        <v>1073</v>
      </c>
      <c r="D27" s="345"/>
      <c r="E27" s="347" t="s">
        <v>942</v>
      </c>
      <c r="F27" s="334">
        <v>1.84</v>
      </c>
      <c r="G27" s="351">
        <v>4</v>
      </c>
      <c r="H27" s="334" t="s">
        <v>458</v>
      </c>
      <c r="I27" s="335">
        <v>131687</v>
      </c>
      <c r="J27" s="336">
        <f>I27*(100-Содержание!$I$13)/100</f>
        <v>131687</v>
      </c>
      <c r="K27" s="396"/>
      <c r="L27" s="426"/>
      <c r="M27" s="396"/>
    </row>
    <row r="28" spans="1:13" ht="17.25" customHeight="1" x14ac:dyDescent="0.2">
      <c r="A28" s="332"/>
      <c r="B28" s="376" t="s">
        <v>549</v>
      </c>
      <c r="C28" s="345" t="s">
        <v>1074</v>
      </c>
      <c r="D28" s="345"/>
      <c r="E28" s="347" t="s">
        <v>942</v>
      </c>
      <c r="F28" s="334">
        <v>2.2400000000000002</v>
      </c>
      <c r="G28" s="351">
        <v>4</v>
      </c>
      <c r="H28" s="334" t="s">
        <v>459</v>
      </c>
      <c r="I28" s="335">
        <v>148842</v>
      </c>
      <c r="J28" s="336">
        <f>I28*(100-Содержание!$I$13)/100</f>
        <v>148842</v>
      </c>
      <c r="K28" s="396"/>
      <c r="L28" s="426"/>
      <c r="M28" s="396"/>
    </row>
    <row r="29" spans="1:13" ht="17.25" customHeight="1" x14ac:dyDescent="0.2">
      <c r="A29" s="332"/>
      <c r="B29" s="376" t="s">
        <v>550</v>
      </c>
      <c r="C29" s="345" t="s">
        <v>1075</v>
      </c>
      <c r="D29" s="345"/>
      <c r="E29" s="347" t="s">
        <v>942</v>
      </c>
      <c r="F29" s="334">
        <v>3</v>
      </c>
      <c r="G29" s="351">
        <v>4</v>
      </c>
      <c r="H29" s="334" t="s">
        <v>460</v>
      </c>
      <c r="I29" s="335">
        <v>178144</v>
      </c>
      <c r="J29" s="336">
        <f>I29*(100-Содержание!$I$13)/100</f>
        <v>178144</v>
      </c>
      <c r="K29" s="396"/>
      <c r="L29" s="426"/>
      <c r="M29" s="396"/>
    </row>
    <row r="30" spans="1:13" ht="17.25" customHeight="1" x14ac:dyDescent="0.2">
      <c r="A30" s="332"/>
      <c r="B30" s="376" t="s">
        <v>551</v>
      </c>
      <c r="C30" s="345" t="s">
        <v>1076</v>
      </c>
      <c r="D30" s="345"/>
      <c r="E30" s="347" t="s">
        <v>942</v>
      </c>
      <c r="F30" s="334">
        <v>3.68</v>
      </c>
      <c r="G30" s="351">
        <v>8</v>
      </c>
      <c r="H30" s="334" t="s">
        <v>461</v>
      </c>
      <c r="I30" s="335">
        <v>206081</v>
      </c>
      <c r="J30" s="336">
        <f>I30*(100-Содержание!$I$13)/100</f>
        <v>206081</v>
      </c>
      <c r="K30" s="396"/>
      <c r="L30" s="426"/>
      <c r="M30" s="396"/>
    </row>
    <row r="31" spans="1:13" ht="17.25" customHeight="1" x14ac:dyDescent="0.2">
      <c r="A31" s="332"/>
      <c r="B31" s="376"/>
      <c r="C31" s="345"/>
      <c r="D31" s="345"/>
      <c r="E31" s="334"/>
      <c r="F31" s="334"/>
      <c r="G31" s="351"/>
      <c r="H31" s="334"/>
      <c r="I31" s="335"/>
      <c r="J31" s="336"/>
      <c r="K31" s="396"/>
      <c r="L31" s="426"/>
      <c r="M31" s="396"/>
    </row>
    <row r="32" spans="1:13" s="244" customFormat="1" ht="21" customHeight="1" x14ac:dyDescent="0.2">
      <c r="A32" s="164"/>
      <c r="B32" s="371"/>
      <c r="C32" s="164" t="s">
        <v>1068</v>
      </c>
      <c r="D32" s="164"/>
      <c r="E32" s="208"/>
      <c r="F32" s="209"/>
      <c r="G32" s="350"/>
      <c r="H32" s="179"/>
      <c r="I32" s="179"/>
      <c r="J32" s="210"/>
      <c r="K32" s="396"/>
      <c r="L32" s="426"/>
      <c r="M32" s="396"/>
    </row>
    <row r="33" spans="1:13" s="244" customFormat="1" ht="21" customHeight="1" x14ac:dyDescent="0.2">
      <c r="A33" s="164"/>
      <c r="B33" s="371"/>
      <c r="C33" s="384" t="s">
        <v>1210</v>
      </c>
      <c r="D33" s="164"/>
      <c r="E33" s="208"/>
      <c r="F33" s="209"/>
      <c r="G33" s="350"/>
      <c r="H33" s="179"/>
      <c r="I33" s="179"/>
      <c r="J33" s="210"/>
      <c r="K33" s="396"/>
      <c r="L33" s="426"/>
      <c r="M33" s="396"/>
    </row>
    <row r="34" spans="1:13" ht="17.25" customHeight="1" x14ac:dyDescent="0.2">
      <c r="A34" s="332"/>
      <c r="B34" s="379" t="s">
        <v>530</v>
      </c>
      <c r="C34" s="463" t="s">
        <v>1069</v>
      </c>
      <c r="D34" s="345" t="s">
        <v>1064</v>
      </c>
      <c r="E34" s="347" t="s">
        <v>942</v>
      </c>
      <c r="F34" s="334">
        <v>3.85</v>
      </c>
      <c r="G34" s="351">
        <v>5</v>
      </c>
      <c r="H34" s="347" t="s">
        <v>1066</v>
      </c>
      <c r="I34" s="335">
        <v>173118</v>
      </c>
      <c r="J34" s="336">
        <f>I34*(100-Содержание!$I$13)/100</f>
        <v>173118</v>
      </c>
      <c r="K34" s="396"/>
      <c r="L34" s="426"/>
      <c r="M34" s="396"/>
    </row>
    <row r="35" spans="1:13" ht="17.25" customHeight="1" x14ac:dyDescent="0.2">
      <c r="A35" s="332"/>
      <c r="B35" s="377" t="s">
        <v>531</v>
      </c>
      <c r="C35" s="464"/>
      <c r="D35" s="345" t="s">
        <v>1065</v>
      </c>
      <c r="E35" s="347" t="s">
        <v>942</v>
      </c>
      <c r="F35" s="334">
        <v>3.85</v>
      </c>
      <c r="G35" s="351">
        <v>5</v>
      </c>
      <c r="H35" s="347" t="s">
        <v>1066</v>
      </c>
      <c r="I35" s="335">
        <v>173118</v>
      </c>
      <c r="J35" s="336">
        <f>I35*(100-Содержание!$I$13)/100</f>
        <v>173118</v>
      </c>
      <c r="K35" s="396"/>
      <c r="L35" s="426"/>
      <c r="M35" s="396"/>
    </row>
    <row r="36" spans="1:13" ht="17.25" customHeight="1" x14ac:dyDescent="0.2">
      <c r="A36" s="332"/>
      <c r="B36" s="377" t="s">
        <v>539</v>
      </c>
      <c r="C36" s="465"/>
      <c r="D36" s="345" t="s">
        <v>1063</v>
      </c>
      <c r="E36" s="347" t="s">
        <v>942</v>
      </c>
      <c r="F36" s="334">
        <v>3.85</v>
      </c>
      <c r="G36" s="351">
        <v>5</v>
      </c>
      <c r="H36" s="347" t="s">
        <v>1085</v>
      </c>
      <c r="I36" s="335">
        <v>152988</v>
      </c>
      <c r="J36" s="336">
        <f>I36*(100-Содержание!$I$13)/100</f>
        <v>152988</v>
      </c>
      <c r="K36" s="396"/>
      <c r="L36" s="426"/>
      <c r="M36" s="396"/>
    </row>
    <row r="37" spans="1:13" ht="17.25" customHeight="1" x14ac:dyDescent="0.2">
      <c r="A37" s="332"/>
      <c r="B37" s="379" t="s">
        <v>532</v>
      </c>
      <c r="C37" s="463" t="s">
        <v>1070</v>
      </c>
      <c r="D37" s="345" t="s">
        <v>1064</v>
      </c>
      <c r="E37" s="347" t="s">
        <v>942</v>
      </c>
      <c r="F37" s="334">
        <v>5.72</v>
      </c>
      <c r="G37" s="351">
        <v>10</v>
      </c>
      <c r="H37" s="347" t="s">
        <v>1088</v>
      </c>
      <c r="I37" s="335">
        <v>215960</v>
      </c>
      <c r="J37" s="336">
        <f>I37*(100-Содержание!$I$13)/100</f>
        <v>215960</v>
      </c>
      <c r="K37" s="396"/>
      <c r="L37" s="426"/>
      <c r="M37" s="396"/>
    </row>
    <row r="38" spans="1:13" ht="17.25" customHeight="1" x14ac:dyDescent="0.2">
      <c r="A38" s="332"/>
      <c r="B38" s="377" t="s">
        <v>533</v>
      </c>
      <c r="C38" s="464"/>
      <c r="D38" s="345" t="s">
        <v>1065</v>
      </c>
      <c r="E38" s="347" t="s">
        <v>942</v>
      </c>
      <c r="F38" s="334">
        <v>5.72</v>
      </c>
      <c r="G38" s="351">
        <v>10</v>
      </c>
      <c r="H38" s="347" t="s">
        <v>1088</v>
      </c>
      <c r="I38" s="335">
        <v>215960</v>
      </c>
      <c r="J38" s="336">
        <f>I38*(100-Содержание!$I$13)/100</f>
        <v>215960</v>
      </c>
      <c r="K38" s="396"/>
      <c r="L38" s="426"/>
      <c r="M38" s="396"/>
    </row>
    <row r="39" spans="1:13" ht="17.25" customHeight="1" x14ac:dyDescent="0.2">
      <c r="A39" s="332"/>
      <c r="B39" s="377" t="s">
        <v>540</v>
      </c>
      <c r="C39" s="465"/>
      <c r="D39" s="345" t="s">
        <v>1063</v>
      </c>
      <c r="E39" s="347" t="s">
        <v>942</v>
      </c>
      <c r="F39" s="334">
        <v>5.72</v>
      </c>
      <c r="G39" s="351">
        <v>10</v>
      </c>
      <c r="H39" s="347" t="s">
        <v>1087</v>
      </c>
      <c r="I39" s="335">
        <v>195830</v>
      </c>
      <c r="J39" s="336">
        <f>I39*(100-Содержание!$I$13)/100</f>
        <v>195830</v>
      </c>
      <c r="K39" s="396"/>
      <c r="L39" s="426"/>
      <c r="M39" s="396"/>
    </row>
    <row r="40" spans="1:13" ht="17.25" customHeight="1" x14ac:dyDescent="0.2">
      <c r="A40" s="332"/>
      <c r="B40" s="377" t="s">
        <v>537</v>
      </c>
      <c r="C40" s="463" t="s">
        <v>1077</v>
      </c>
      <c r="D40" s="345" t="s">
        <v>1064</v>
      </c>
      <c r="E40" s="347" t="s">
        <v>942</v>
      </c>
      <c r="F40" s="334">
        <v>7.7</v>
      </c>
      <c r="G40" s="351">
        <v>10</v>
      </c>
      <c r="H40" s="347" t="s">
        <v>1067</v>
      </c>
      <c r="I40" s="335">
        <v>303160</v>
      </c>
      <c r="J40" s="336">
        <f>I40*(100-Содержание!$I$13)/100</f>
        <v>303160</v>
      </c>
      <c r="K40" s="396"/>
      <c r="L40" s="426"/>
      <c r="M40" s="396"/>
    </row>
    <row r="41" spans="1:13" ht="17.25" customHeight="1" x14ac:dyDescent="0.2">
      <c r="A41" s="332"/>
      <c r="B41" s="377" t="s">
        <v>538</v>
      </c>
      <c r="C41" s="464"/>
      <c r="D41" s="345" t="s">
        <v>1065</v>
      </c>
      <c r="E41" s="347" t="s">
        <v>942</v>
      </c>
      <c r="F41" s="334">
        <v>7.7</v>
      </c>
      <c r="G41" s="351">
        <v>10</v>
      </c>
      <c r="H41" s="347" t="s">
        <v>1067</v>
      </c>
      <c r="I41" s="335">
        <v>303160</v>
      </c>
      <c r="J41" s="336">
        <f>I41*(100-Содержание!$I$13)/100</f>
        <v>303160</v>
      </c>
      <c r="K41" s="396"/>
      <c r="L41" s="426"/>
      <c r="M41" s="396"/>
    </row>
    <row r="42" spans="1:13" ht="17.25" customHeight="1" x14ac:dyDescent="0.2">
      <c r="A42" s="332"/>
      <c r="B42" s="385"/>
      <c r="C42" s="465"/>
      <c r="D42" s="345" t="s">
        <v>1063</v>
      </c>
      <c r="E42" s="347" t="s">
        <v>942</v>
      </c>
      <c r="F42" s="334">
        <v>7.7</v>
      </c>
      <c r="G42" s="351">
        <v>10</v>
      </c>
      <c r="H42" s="347" t="s">
        <v>1086</v>
      </c>
      <c r="I42" s="335">
        <v>283030</v>
      </c>
      <c r="J42" s="336">
        <f>I42*(100-Содержание!$I$13)/100</f>
        <v>283030</v>
      </c>
      <c r="K42" s="396"/>
      <c r="L42" s="426"/>
      <c r="M42" s="396"/>
    </row>
    <row r="43" spans="1:13" s="244" customFormat="1" ht="21" hidden="1" customHeight="1" x14ac:dyDescent="0.2">
      <c r="A43" s="164"/>
      <c r="B43" s="371"/>
      <c r="C43" s="384" t="s">
        <v>1211</v>
      </c>
      <c r="D43" s="164"/>
      <c r="E43" s="208"/>
      <c r="F43" s="209"/>
      <c r="G43" s="350"/>
      <c r="H43" s="179"/>
      <c r="I43" s="179"/>
      <c r="J43" s="210"/>
      <c r="K43" s="396"/>
      <c r="L43" s="426"/>
      <c r="M43" s="396"/>
    </row>
    <row r="44" spans="1:13" ht="17.25" hidden="1" customHeight="1" x14ac:dyDescent="0.2">
      <c r="A44" s="332"/>
      <c r="B44" s="377" t="s">
        <v>534</v>
      </c>
      <c r="C44" s="466" t="s">
        <v>1078</v>
      </c>
      <c r="D44" s="365" t="s">
        <v>1064</v>
      </c>
      <c r="E44" s="347" t="s">
        <v>1161</v>
      </c>
      <c r="F44" s="366">
        <v>3.85</v>
      </c>
      <c r="G44" s="367">
        <v>5</v>
      </c>
      <c r="H44" s="347" t="s">
        <v>1066</v>
      </c>
      <c r="I44" s="335">
        <v>181841</v>
      </c>
      <c r="J44" s="336">
        <f>I44*(100-Содержание!$I$13)/100</f>
        <v>181841</v>
      </c>
      <c r="K44" s="396"/>
      <c r="L44" s="426"/>
      <c r="M44" s="396"/>
    </row>
    <row r="45" spans="1:13" ht="17.25" hidden="1" customHeight="1" x14ac:dyDescent="0.2">
      <c r="A45" s="332"/>
      <c r="B45" s="379" t="s">
        <v>1162</v>
      </c>
      <c r="C45" s="467"/>
      <c r="D45" s="365" t="s">
        <v>1065</v>
      </c>
      <c r="E45" s="347" t="s">
        <v>1161</v>
      </c>
      <c r="F45" s="366">
        <v>3.85</v>
      </c>
      <c r="G45" s="367">
        <v>5</v>
      </c>
      <c r="H45" s="347" t="s">
        <v>1066</v>
      </c>
      <c r="I45" s="335">
        <v>181841</v>
      </c>
      <c r="J45" s="336">
        <f>I45*(100-Содержание!$I$13)/100</f>
        <v>181841</v>
      </c>
      <c r="K45" s="396"/>
      <c r="L45" s="426"/>
      <c r="M45" s="396"/>
    </row>
    <row r="46" spans="1:13" ht="17.25" hidden="1" customHeight="1" x14ac:dyDescent="0.2">
      <c r="A46" s="332"/>
      <c r="B46" s="379" t="s">
        <v>1163</v>
      </c>
      <c r="C46" s="468"/>
      <c r="D46" s="365" t="s">
        <v>1063</v>
      </c>
      <c r="E46" s="347" t="s">
        <v>1161</v>
      </c>
      <c r="F46" s="366">
        <v>3.85</v>
      </c>
      <c r="G46" s="367">
        <v>5</v>
      </c>
      <c r="H46" s="347" t="s">
        <v>1085</v>
      </c>
      <c r="I46" s="335">
        <v>161711</v>
      </c>
      <c r="J46" s="336">
        <f>I46*(100-Содержание!$I$13)/100</f>
        <v>161711</v>
      </c>
      <c r="K46" s="396"/>
      <c r="L46" s="426"/>
      <c r="M46" s="396"/>
    </row>
    <row r="47" spans="1:13" ht="17.25" hidden="1" customHeight="1" x14ac:dyDescent="0.2">
      <c r="A47" s="332"/>
      <c r="B47" s="377" t="s">
        <v>535</v>
      </c>
      <c r="C47" s="466" t="s">
        <v>1079</v>
      </c>
      <c r="D47" s="365" t="s">
        <v>1064</v>
      </c>
      <c r="E47" s="347" t="s">
        <v>1161</v>
      </c>
      <c r="F47" s="366">
        <v>5.72</v>
      </c>
      <c r="G47" s="367">
        <v>10</v>
      </c>
      <c r="H47" s="347" t="s">
        <v>1088</v>
      </c>
      <c r="I47" s="335">
        <v>230356</v>
      </c>
      <c r="J47" s="336">
        <f>I47*(100-Содержание!$I$13)/100</f>
        <v>230356</v>
      </c>
      <c r="K47" s="396"/>
      <c r="L47" s="426"/>
      <c r="M47" s="396"/>
    </row>
    <row r="48" spans="1:13" ht="17.25" hidden="1" customHeight="1" x14ac:dyDescent="0.2">
      <c r="A48" s="332"/>
      <c r="B48" s="377" t="s">
        <v>1164</v>
      </c>
      <c r="C48" s="467"/>
      <c r="D48" s="365" t="s">
        <v>1065</v>
      </c>
      <c r="E48" s="347" t="s">
        <v>1161</v>
      </c>
      <c r="F48" s="366">
        <v>5.72</v>
      </c>
      <c r="G48" s="367">
        <v>10</v>
      </c>
      <c r="H48" s="347" t="s">
        <v>1088</v>
      </c>
      <c r="I48" s="335">
        <v>230356</v>
      </c>
      <c r="J48" s="336">
        <f>I48*(100-Содержание!$I$13)/100</f>
        <v>230356</v>
      </c>
      <c r="K48" s="396"/>
      <c r="L48" s="426"/>
      <c r="M48" s="396"/>
    </row>
    <row r="49" spans="1:13" ht="17.25" hidden="1" customHeight="1" x14ac:dyDescent="0.2">
      <c r="A49" s="332"/>
      <c r="B49" s="379" t="s">
        <v>1165</v>
      </c>
      <c r="C49" s="468"/>
      <c r="D49" s="365" t="s">
        <v>1063</v>
      </c>
      <c r="E49" s="347" t="s">
        <v>1161</v>
      </c>
      <c r="F49" s="366">
        <v>5.72</v>
      </c>
      <c r="G49" s="367">
        <v>10</v>
      </c>
      <c r="H49" s="347" t="s">
        <v>1087</v>
      </c>
      <c r="I49" s="335">
        <v>210226</v>
      </c>
      <c r="J49" s="336">
        <f>I49*(100-Содержание!$I$13)/100</f>
        <v>210226</v>
      </c>
      <c r="K49" s="396"/>
      <c r="L49" s="426"/>
      <c r="M49" s="396"/>
    </row>
    <row r="50" spans="1:13" ht="17.25" hidden="1" customHeight="1" x14ac:dyDescent="0.2">
      <c r="A50" s="332"/>
      <c r="B50" s="385" t="s">
        <v>536</v>
      </c>
      <c r="C50" s="466" t="s">
        <v>1080</v>
      </c>
      <c r="D50" s="365" t="s">
        <v>1064</v>
      </c>
      <c r="E50" s="347" t="s">
        <v>1161</v>
      </c>
      <c r="F50" s="366">
        <v>7.7</v>
      </c>
      <c r="G50" s="367">
        <v>10</v>
      </c>
      <c r="H50" s="347" t="s">
        <v>1067</v>
      </c>
      <c r="I50" s="335">
        <v>330620</v>
      </c>
      <c r="J50" s="336">
        <f>I50*(100-Содержание!$I$13)/100</f>
        <v>330620</v>
      </c>
      <c r="K50" s="396"/>
      <c r="L50" s="426"/>
      <c r="M50" s="396"/>
    </row>
    <row r="51" spans="1:13" ht="17.25" hidden="1" customHeight="1" x14ac:dyDescent="0.2">
      <c r="A51" s="332"/>
      <c r="B51" s="385" t="s">
        <v>1166</v>
      </c>
      <c r="C51" s="467"/>
      <c r="D51" s="365" t="s">
        <v>1065</v>
      </c>
      <c r="E51" s="347" t="s">
        <v>1161</v>
      </c>
      <c r="F51" s="366">
        <v>7.7</v>
      </c>
      <c r="G51" s="367">
        <v>10</v>
      </c>
      <c r="H51" s="347" t="s">
        <v>1067</v>
      </c>
      <c r="I51" s="335">
        <v>330620</v>
      </c>
      <c r="J51" s="336">
        <f>I51*(100-Содержание!$I$13)/100</f>
        <v>330620</v>
      </c>
      <c r="K51" s="396"/>
      <c r="L51" s="426"/>
      <c r="M51" s="396"/>
    </row>
    <row r="52" spans="1:13" ht="17.25" hidden="1" customHeight="1" x14ac:dyDescent="0.2">
      <c r="A52" s="332"/>
      <c r="B52" s="427" t="s">
        <v>1551</v>
      </c>
      <c r="C52" s="468"/>
      <c r="D52" s="365" t="s">
        <v>1549</v>
      </c>
      <c r="E52" s="347" t="s">
        <v>1161</v>
      </c>
      <c r="F52" s="366">
        <v>7.7</v>
      </c>
      <c r="G52" s="367">
        <v>10</v>
      </c>
      <c r="H52" s="347" t="s">
        <v>1086</v>
      </c>
      <c r="I52" s="335">
        <v>310490</v>
      </c>
      <c r="J52" s="336">
        <f>I52*(100-Содержание!$I$13)/100</f>
        <v>310490</v>
      </c>
      <c r="K52" s="396"/>
      <c r="L52" s="426"/>
      <c r="M52" s="396"/>
    </row>
    <row r="53" spans="1:13" s="244" customFormat="1" ht="21" customHeight="1" x14ac:dyDescent="0.2">
      <c r="A53" s="164"/>
      <c r="B53" s="371"/>
      <c r="C53" s="384" t="s">
        <v>1212</v>
      </c>
      <c r="D53" s="164"/>
      <c r="E53" s="208"/>
      <c r="F53" s="209"/>
      <c r="G53" s="350"/>
      <c r="H53" s="179"/>
      <c r="I53" s="179"/>
      <c r="J53" s="210"/>
      <c r="K53" s="396"/>
      <c r="L53" s="426"/>
      <c r="M53" s="396"/>
    </row>
    <row r="54" spans="1:13" ht="17.25" customHeight="1" x14ac:dyDescent="0.2">
      <c r="A54" s="332"/>
      <c r="B54" s="379" t="s">
        <v>1167</v>
      </c>
      <c r="C54" s="466" t="s">
        <v>1081</v>
      </c>
      <c r="D54" s="365" t="s">
        <v>1064</v>
      </c>
      <c r="E54" s="347" t="s">
        <v>1161</v>
      </c>
      <c r="F54" s="366">
        <v>3.85</v>
      </c>
      <c r="G54" s="367">
        <v>5</v>
      </c>
      <c r="H54" s="347" t="s">
        <v>1168</v>
      </c>
      <c r="I54" s="335">
        <v>189893</v>
      </c>
      <c r="J54" s="336">
        <f>I54*(100-Содержание!$I$13)/100</f>
        <v>189893</v>
      </c>
      <c r="K54" s="396"/>
      <c r="L54" s="426"/>
      <c r="M54" s="396"/>
    </row>
    <row r="55" spans="1:13" ht="17.25" customHeight="1" x14ac:dyDescent="0.2">
      <c r="A55" s="332"/>
      <c r="B55" s="385" t="s">
        <v>1248</v>
      </c>
      <c r="C55" s="467"/>
      <c r="D55" s="365" t="s">
        <v>1065</v>
      </c>
      <c r="E55" s="347" t="s">
        <v>1161</v>
      </c>
      <c r="F55" s="366">
        <v>3.85</v>
      </c>
      <c r="G55" s="367">
        <v>5</v>
      </c>
      <c r="H55" s="347" t="s">
        <v>1168</v>
      </c>
      <c r="I55" s="335">
        <v>189893</v>
      </c>
      <c r="J55" s="336">
        <f>I55*(100-Содержание!$I$13)/100</f>
        <v>189893</v>
      </c>
      <c r="K55" s="396"/>
      <c r="L55" s="426"/>
      <c r="M55" s="396"/>
    </row>
    <row r="56" spans="1:13" ht="17.25" customHeight="1" x14ac:dyDescent="0.2">
      <c r="A56" s="332"/>
      <c r="B56" s="377" t="s">
        <v>1169</v>
      </c>
      <c r="C56" s="468"/>
      <c r="D56" s="365" t="s">
        <v>1063</v>
      </c>
      <c r="E56" s="347" t="s">
        <v>1161</v>
      </c>
      <c r="F56" s="366">
        <v>3.85</v>
      </c>
      <c r="G56" s="367">
        <v>5</v>
      </c>
      <c r="H56" s="347" t="s">
        <v>1170</v>
      </c>
      <c r="I56" s="335">
        <v>169763</v>
      </c>
      <c r="J56" s="336">
        <f>I56*(100-Содержание!$I$13)/100</f>
        <v>169763</v>
      </c>
      <c r="K56" s="396"/>
      <c r="L56" s="426"/>
      <c r="M56" s="396"/>
    </row>
    <row r="57" spans="1:13" ht="17.25" customHeight="1" x14ac:dyDescent="0.2">
      <c r="A57" s="332"/>
      <c r="B57" s="379" t="s">
        <v>1171</v>
      </c>
      <c r="C57" s="466" t="s">
        <v>1082</v>
      </c>
      <c r="D57" s="365" t="s">
        <v>1064</v>
      </c>
      <c r="E57" s="347" t="s">
        <v>1161</v>
      </c>
      <c r="F57" s="366">
        <v>5.72</v>
      </c>
      <c r="G57" s="367">
        <v>10</v>
      </c>
      <c r="H57" s="347" t="s">
        <v>1172</v>
      </c>
      <c r="I57" s="335">
        <v>237432</v>
      </c>
      <c r="J57" s="336">
        <f>I57*(100-Содержание!$I$13)/100</f>
        <v>237432</v>
      </c>
      <c r="K57" s="396"/>
      <c r="L57" s="426"/>
      <c r="M57" s="396"/>
    </row>
    <row r="58" spans="1:13" ht="17.25" customHeight="1" x14ac:dyDescent="0.2">
      <c r="A58" s="332"/>
      <c r="B58" s="385" t="s">
        <v>1249</v>
      </c>
      <c r="C58" s="467"/>
      <c r="D58" s="365" t="s">
        <v>1065</v>
      </c>
      <c r="E58" s="347" t="s">
        <v>1161</v>
      </c>
      <c r="F58" s="366">
        <v>5.72</v>
      </c>
      <c r="G58" s="367">
        <v>10</v>
      </c>
      <c r="H58" s="347" t="s">
        <v>1172</v>
      </c>
      <c r="I58" s="335">
        <v>237432</v>
      </c>
      <c r="J58" s="336">
        <f>I58*(100-Содержание!$I$13)/100</f>
        <v>237432</v>
      </c>
      <c r="K58" s="396"/>
      <c r="L58" s="426"/>
      <c r="M58" s="396"/>
    </row>
    <row r="59" spans="1:13" ht="17.25" customHeight="1" x14ac:dyDescent="0.2">
      <c r="A59" s="332"/>
      <c r="B59" s="379" t="s">
        <v>1173</v>
      </c>
      <c r="C59" s="468"/>
      <c r="D59" s="365" t="s">
        <v>1063</v>
      </c>
      <c r="E59" s="347" t="s">
        <v>1161</v>
      </c>
      <c r="F59" s="366">
        <v>5.72</v>
      </c>
      <c r="G59" s="367">
        <v>10</v>
      </c>
      <c r="H59" s="347" t="s">
        <v>1174</v>
      </c>
      <c r="I59" s="335">
        <v>217302</v>
      </c>
      <c r="J59" s="336">
        <f>I59*(100-Содержание!$I$13)/100</f>
        <v>217302</v>
      </c>
      <c r="K59" s="396"/>
      <c r="L59" s="426"/>
      <c r="M59" s="396"/>
    </row>
    <row r="60" spans="1:13" ht="17.25" customHeight="1" x14ac:dyDescent="0.2">
      <c r="A60" s="332"/>
      <c r="B60" s="379" t="s">
        <v>1175</v>
      </c>
      <c r="C60" s="466" t="s">
        <v>1083</v>
      </c>
      <c r="D60" s="365" t="s">
        <v>1064</v>
      </c>
      <c r="E60" s="347" t="s">
        <v>1161</v>
      </c>
      <c r="F60" s="366">
        <v>7.7</v>
      </c>
      <c r="G60" s="367">
        <v>10</v>
      </c>
      <c r="H60" s="347" t="s">
        <v>1176</v>
      </c>
      <c r="I60" s="335">
        <v>342688</v>
      </c>
      <c r="J60" s="336">
        <f>I60*(100-Содержание!$I$13)/100</f>
        <v>342688</v>
      </c>
      <c r="K60" s="396"/>
      <c r="L60" s="426"/>
      <c r="M60" s="396"/>
    </row>
    <row r="61" spans="1:13" ht="17.25" customHeight="1" x14ac:dyDescent="0.2">
      <c r="A61" s="332"/>
      <c r="B61" s="385" t="s">
        <v>1250</v>
      </c>
      <c r="C61" s="467"/>
      <c r="D61" s="365" t="s">
        <v>1065</v>
      </c>
      <c r="E61" s="347" t="s">
        <v>1161</v>
      </c>
      <c r="F61" s="366">
        <v>7.7</v>
      </c>
      <c r="G61" s="367">
        <v>10</v>
      </c>
      <c r="H61" s="347" t="s">
        <v>1176</v>
      </c>
      <c r="I61" s="335">
        <v>342688</v>
      </c>
      <c r="J61" s="336">
        <f>I61*(100-Содержание!$I$13)/100</f>
        <v>342688</v>
      </c>
      <c r="K61" s="396"/>
      <c r="L61" s="426"/>
      <c r="M61" s="396"/>
    </row>
    <row r="62" spans="1:13" ht="17.25" customHeight="1" x14ac:dyDescent="0.2">
      <c r="A62" s="332"/>
      <c r="B62" s="427" t="s">
        <v>1550</v>
      </c>
      <c r="C62" s="468"/>
      <c r="D62" s="365" t="s">
        <v>1063</v>
      </c>
      <c r="E62" s="347" t="s">
        <v>1161</v>
      </c>
      <c r="F62" s="366">
        <v>7.7</v>
      </c>
      <c r="G62" s="367">
        <v>10</v>
      </c>
      <c r="H62" s="347" t="s">
        <v>1177</v>
      </c>
      <c r="I62" s="335">
        <v>322558</v>
      </c>
      <c r="J62" s="336">
        <f>I62*(100-Содержание!$I$13)/100</f>
        <v>322558</v>
      </c>
      <c r="K62" s="396"/>
      <c r="L62" s="426"/>
      <c r="M62" s="396"/>
    </row>
    <row r="63" spans="1:13" s="244" customFormat="1" ht="21" customHeight="1" x14ac:dyDescent="0.2">
      <c r="A63" s="164"/>
      <c r="B63" s="371"/>
      <c r="C63" s="384" t="s">
        <v>1213</v>
      </c>
      <c r="D63" s="164"/>
      <c r="E63" s="208"/>
      <c r="F63" s="209"/>
      <c r="G63" s="350"/>
      <c r="H63" s="179"/>
      <c r="I63" s="179"/>
      <c r="J63" s="210"/>
      <c r="K63" s="396"/>
      <c r="L63" s="426"/>
      <c r="M63" s="396"/>
    </row>
    <row r="64" spans="1:13" s="388" customFormat="1" ht="17.25" customHeight="1" x14ac:dyDescent="0.2">
      <c r="A64" s="386"/>
      <c r="B64" s="377" t="s">
        <v>1231</v>
      </c>
      <c r="C64" s="365" t="s">
        <v>1232</v>
      </c>
      <c r="D64" s="365" t="s">
        <v>1233</v>
      </c>
      <c r="E64" s="366"/>
      <c r="F64" s="366"/>
      <c r="G64" s="367"/>
      <c r="H64" s="366"/>
      <c r="I64" s="368">
        <v>10065</v>
      </c>
      <c r="J64" s="336">
        <f>I64*(100-Содержание!$I$13)/100</f>
        <v>10065</v>
      </c>
      <c r="K64" s="396"/>
      <c r="L64" s="426"/>
      <c r="M64" s="396"/>
    </row>
    <row r="65" spans="1:13" s="388" customFormat="1" ht="17.25" customHeight="1" x14ac:dyDescent="0.2">
      <c r="A65" s="386"/>
      <c r="B65" s="377" t="s">
        <v>1234</v>
      </c>
      <c r="C65" s="365" t="s">
        <v>1235</v>
      </c>
      <c r="D65" s="365" t="s">
        <v>1233</v>
      </c>
      <c r="E65" s="366"/>
      <c r="F65" s="366"/>
      <c r="G65" s="367"/>
      <c r="H65" s="366"/>
      <c r="I65" s="368">
        <v>10065</v>
      </c>
      <c r="J65" s="336">
        <f>I65*(100-Содержание!$I$13)/100</f>
        <v>10065</v>
      </c>
      <c r="K65" s="396"/>
      <c r="L65" s="426"/>
      <c r="M65" s="396"/>
    </row>
    <row r="66" spans="1:13" s="388" customFormat="1" ht="17.25" customHeight="1" x14ac:dyDescent="0.2">
      <c r="A66" s="386"/>
      <c r="B66" s="377" t="s">
        <v>1178</v>
      </c>
      <c r="C66" s="365" t="s">
        <v>1236</v>
      </c>
      <c r="D66" s="365" t="s">
        <v>1233</v>
      </c>
      <c r="E66" s="366"/>
      <c r="F66" s="366"/>
      <c r="G66" s="367"/>
      <c r="H66" s="366"/>
      <c r="I66" s="368">
        <v>10065</v>
      </c>
      <c r="J66" s="336">
        <f>I66*(100-Содержание!$I$13)/100</f>
        <v>10065</v>
      </c>
      <c r="K66" s="396"/>
      <c r="L66" s="426"/>
      <c r="M66" s="396"/>
    </row>
    <row r="67" spans="1:13" s="388" customFormat="1" ht="17.25" customHeight="1" x14ac:dyDescent="0.2">
      <c r="A67" s="386"/>
      <c r="B67" s="377" t="s">
        <v>1179</v>
      </c>
      <c r="C67" s="365" t="s">
        <v>1237</v>
      </c>
      <c r="D67" s="365" t="s">
        <v>1233</v>
      </c>
      <c r="E67" s="366"/>
      <c r="F67" s="366"/>
      <c r="G67" s="367"/>
      <c r="H67" s="366"/>
      <c r="I67" s="368">
        <v>10065</v>
      </c>
      <c r="J67" s="336">
        <f>I67*(100-Содержание!$I$13)/100</f>
        <v>10065</v>
      </c>
      <c r="K67" s="396"/>
      <c r="L67" s="426"/>
      <c r="M67" s="396"/>
    </row>
    <row r="68" spans="1:13" s="388" customFormat="1" ht="17.25" customHeight="1" x14ac:dyDescent="0.2">
      <c r="A68" s="386"/>
      <c r="B68" s="377" t="s">
        <v>1180</v>
      </c>
      <c r="C68" s="365" t="s">
        <v>1238</v>
      </c>
      <c r="D68" s="365" t="s">
        <v>1233</v>
      </c>
      <c r="E68" s="366"/>
      <c r="F68" s="366"/>
      <c r="G68" s="367"/>
      <c r="H68" s="366"/>
      <c r="I68" s="368">
        <v>10065</v>
      </c>
      <c r="J68" s="336">
        <f>I68*(100-Содержание!$I$13)/100</f>
        <v>10065</v>
      </c>
      <c r="K68" s="396"/>
      <c r="L68" s="426"/>
      <c r="M68" s="396"/>
    </row>
    <row r="69" spans="1:13" s="388" customFormat="1" ht="17.25" customHeight="1" x14ac:dyDescent="0.2">
      <c r="A69" s="386"/>
      <c r="B69" s="377" t="s">
        <v>1181</v>
      </c>
      <c r="C69" s="365" t="s">
        <v>1239</v>
      </c>
      <c r="D69" s="365" t="s">
        <v>1233</v>
      </c>
      <c r="E69" s="366"/>
      <c r="F69" s="366"/>
      <c r="G69" s="367"/>
      <c r="H69" s="366"/>
      <c r="I69" s="368">
        <v>10065</v>
      </c>
      <c r="J69" s="336">
        <f>I69*(100-Содержание!$I$13)/100</f>
        <v>10065</v>
      </c>
      <c r="K69" s="396"/>
      <c r="L69" s="426"/>
      <c r="M69" s="396"/>
    </row>
    <row r="70" spans="1:13" s="388" customFormat="1" ht="17.25" customHeight="1" x14ac:dyDescent="0.2">
      <c r="A70" s="386"/>
      <c r="B70" s="379" t="s">
        <v>1182</v>
      </c>
      <c r="C70" s="365" t="s">
        <v>1240</v>
      </c>
      <c r="D70" s="365" t="s">
        <v>1233</v>
      </c>
      <c r="E70" s="366"/>
      <c r="F70" s="366"/>
      <c r="G70" s="367"/>
      <c r="H70" s="366"/>
      <c r="I70" s="368">
        <v>10065</v>
      </c>
      <c r="J70" s="336">
        <f>I70*(100-Содержание!$I$13)/100</f>
        <v>10065</v>
      </c>
      <c r="K70" s="396"/>
      <c r="L70" s="426"/>
      <c r="M70" s="396"/>
    </row>
    <row r="71" spans="1:13" s="388" customFormat="1" ht="17.25" customHeight="1" x14ac:dyDescent="0.2">
      <c r="A71" s="386"/>
      <c r="B71" s="377" t="s">
        <v>1183</v>
      </c>
      <c r="C71" s="365" t="s">
        <v>1241</v>
      </c>
      <c r="D71" s="365" t="s">
        <v>1233</v>
      </c>
      <c r="E71" s="366"/>
      <c r="F71" s="366"/>
      <c r="G71" s="367"/>
      <c r="H71" s="366"/>
      <c r="I71" s="368">
        <v>10065</v>
      </c>
      <c r="J71" s="336">
        <f>I71*(100-Содержание!$I$13)/100</f>
        <v>10065</v>
      </c>
      <c r="K71" s="396"/>
      <c r="L71" s="426"/>
      <c r="M71" s="396"/>
    </row>
    <row r="72" spans="1:13" s="388" customFormat="1" ht="17.25" customHeight="1" x14ac:dyDescent="0.2">
      <c r="A72" s="386"/>
      <c r="B72" s="377" t="s">
        <v>1215</v>
      </c>
      <c r="C72" s="365" t="s">
        <v>1216</v>
      </c>
      <c r="D72" s="365"/>
      <c r="E72" s="366"/>
      <c r="F72" s="366"/>
      <c r="G72" s="367"/>
      <c r="H72" s="366"/>
      <c r="I72" s="368">
        <v>13420</v>
      </c>
      <c r="J72" s="336">
        <f>I72*(100-Содержание!$I$13)/100</f>
        <v>13420</v>
      </c>
      <c r="K72" s="396"/>
      <c r="L72" s="426"/>
      <c r="M72" s="396"/>
    </row>
    <row r="73" spans="1:13" s="388" customFormat="1" ht="17.25" customHeight="1" x14ac:dyDescent="0.2">
      <c r="A73" s="386"/>
      <c r="B73" s="377" t="s">
        <v>1217</v>
      </c>
      <c r="C73" s="365" t="s">
        <v>1218</v>
      </c>
      <c r="D73" s="365"/>
      <c r="E73" s="366"/>
      <c r="F73" s="366"/>
      <c r="G73" s="367"/>
      <c r="H73" s="366"/>
      <c r="I73" s="368">
        <v>13420</v>
      </c>
      <c r="J73" s="336">
        <f>I73*(100-Содержание!$I$13)/100</f>
        <v>13420</v>
      </c>
      <c r="K73" s="396"/>
      <c r="L73" s="426"/>
      <c r="M73" s="396"/>
    </row>
    <row r="74" spans="1:13" s="388" customFormat="1" ht="17.25" customHeight="1" x14ac:dyDescent="0.2">
      <c r="A74" s="386"/>
      <c r="B74" s="377" t="s">
        <v>1219</v>
      </c>
      <c r="C74" s="365" t="s">
        <v>1220</v>
      </c>
      <c r="D74" s="365"/>
      <c r="E74" s="366"/>
      <c r="F74" s="366"/>
      <c r="G74" s="367"/>
      <c r="H74" s="366"/>
      <c r="I74" s="368">
        <v>13420</v>
      </c>
      <c r="J74" s="336">
        <f>I74*(100-Содержание!$I$13)/100</f>
        <v>13420</v>
      </c>
      <c r="K74" s="396"/>
      <c r="L74" s="426"/>
      <c r="M74" s="396"/>
    </row>
    <row r="75" spans="1:13" s="388" customFormat="1" ht="17.25" customHeight="1" x14ac:dyDescent="0.2">
      <c r="A75" s="386"/>
      <c r="B75" s="377" t="s">
        <v>1221</v>
      </c>
      <c r="C75" s="365" t="s">
        <v>1222</v>
      </c>
      <c r="D75" s="365"/>
      <c r="E75" s="366"/>
      <c r="F75" s="366"/>
      <c r="G75" s="367"/>
      <c r="H75" s="366"/>
      <c r="I75" s="368">
        <v>13420</v>
      </c>
      <c r="J75" s="336">
        <f>I75*(100-Содержание!$I$13)/100</f>
        <v>13420</v>
      </c>
      <c r="K75" s="396"/>
      <c r="L75" s="426"/>
      <c r="M75" s="396"/>
    </row>
    <row r="76" spans="1:13" s="388" customFormat="1" ht="17.25" customHeight="1" x14ac:dyDescent="0.2">
      <c r="A76" s="386"/>
      <c r="B76" s="377" t="s">
        <v>1223</v>
      </c>
      <c r="C76" s="365" t="s">
        <v>1224</v>
      </c>
      <c r="D76" s="365"/>
      <c r="E76" s="366"/>
      <c r="F76" s="366"/>
      <c r="G76" s="367"/>
      <c r="H76" s="366"/>
      <c r="I76" s="368">
        <v>13420</v>
      </c>
      <c r="J76" s="336">
        <f>I76*(100-Содержание!$I$13)/100</f>
        <v>13420</v>
      </c>
      <c r="K76" s="396"/>
      <c r="L76" s="426"/>
      <c r="M76" s="396"/>
    </row>
    <row r="77" spans="1:13" s="388" customFormat="1" ht="17.25" customHeight="1" x14ac:dyDescent="0.2">
      <c r="A77" s="386"/>
      <c r="B77" s="377" t="s">
        <v>1225</v>
      </c>
      <c r="C77" s="365" t="s">
        <v>1226</v>
      </c>
      <c r="D77" s="365"/>
      <c r="E77" s="366"/>
      <c r="F77" s="366"/>
      <c r="G77" s="367"/>
      <c r="H77" s="366"/>
      <c r="I77" s="368">
        <v>13420</v>
      </c>
      <c r="J77" s="336">
        <f>I77*(100-Содержание!$I$13)/100</f>
        <v>13420</v>
      </c>
      <c r="K77" s="396"/>
      <c r="L77" s="426"/>
      <c r="M77" s="396"/>
    </row>
    <row r="78" spans="1:13" s="388" customFormat="1" ht="17.25" customHeight="1" x14ac:dyDescent="0.2">
      <c r="A78" s="386"/>
      <c r="B78" s="377" t="s">
        <v>1227</v>
      </c>
      <c r="C78" s="365" t="s">
        <v>1228</v>
      </c>
      <c r="D78" s="365"/>
      <c r="E78" s="366"/>
      <c r="F78" s="366"/>
      <c r="G78" s="367"/>
      <c r="H78" s="366"/>
      <c r="I78" s="368">
        <v>13420</v>
      </c>
      <c r="J78" s="336">
        <f>I78*(100-Содержание!$I$13)/100</f>
        <v>13420</v>
      </c>
      <c r="K78" s="396"/>
      <c r="L78" s="426"/>
      <c r="M78" s="396"/>
    </row>
    <row r="79" spans="1:13" s="388" customFormat="1" ht="17.25" customHeight="1" x14ac:dyDescent="0.2">
      <c r="A79" s="386"/>
      <c r="B79" s="377" t="s">
        <v>1229</v>
      </c>
      <c r="C79" s="365" t="s">
        <v>1230</v>
      </c>
      <c r="D79" s="365"/>
      <c r="E79" s="366"/>
      <c r="F79" s="366"/>
      <c r="G79" s="367"/>
      <c r="H79" s="366"/>
      <c r="I79" s="368">
        <v>13420</v>
      </c>
      <c r="J79" s="336">
        <f>I79*(100-Содержание!$I$13)/100</f>
        <v>13420</v>
      </c>
      <c r="K79" s="396"/>
      <c r="L79" s="426"/>
      <c r="M79" s="396"/>
    </row>
    <row r="80" spans="1:13" s="388" customFormat="1" ht="17.25" customHeight="1" x14ac:dyDescent="0.2">
      <c r="A80" s="386"/>
      <c r="B80" s="377"/>
      <c r="C80" s="365"/>
      <c r="D80" s="365"/>
      <c r="E80" s="366"/>
      <c r="F80" s="366"/>
      <c r="G80" s="367"/>
      <c r="H80" s="366"/>
      <c r="I80" s="368"/>
      <c r="J80" s="387"/>
      <c r="K80" s="396"/>
      <c r="L80" s="426"/>
      <c r="M80" s="396"/>
    </row>
    <row r="81" spans="1:13" ht="17.25" customHeight="1" x14ac:dyDescent="0.2">
      <c r="A81" s="332"/>
      <c r="B81" s="377" t="s">
        <v>449</v>
      </c>
      <c r="C81" s="365" t="s">
        <v>1089</v>
      </c>
      <c r="D81" s="365"/>
      <c r="E81" s="366"/>
      <c r="F81" s="366"/>
      <c r="G81" s="367"/>
      <c r="H81" s="366"/>
      <c r="I81" s="368">
        <v>2135</v>
      </c>
      <c r="J81" s="336">
        <f>I81*(100-Содержание!$I$13)/100</f>
        <v>2135</v>
      </c>
      <c r="K81" s="396"/>
      <c r="L81" s="426"/>
      <c r="M81" s="396"/>
    </row>
    <row r="82" spans="1:13" ht="17.25" customHeight="1" x14ac:dyDescent="0.2">
      <c r="A82" s="332"/>
      <c r="B82" s="377" t="s">
        <v>450</v>
      </c>
      <c r="C82" s="365" t="s">
        <v>451</v>
      </c>
      <c r="D82" s="365"/>
      <c r="E82" s="366"/>
      <c r="F82" s="366"/>
      <c r="G82" s="367"/>
      <c r="H82" s="366"/>
      <c r="I82" s="368">
        <v>6751</v>
      </c>
      <c r="J82" s="336">
        <f>I82*(100-Содержание!$I$13)/100</f>
        <v>6751</v>
      </c>
      <c r="K82" s="396"/>
      <c r="L82" s="426"/>
      <c r="M82" s="396"/>
    </row>
    <row r="83" spans="1:13" ht="17.25" customHeight="1" x14ac:dyDescent="0.2">
      <c r="A83" s="332"/>
      <c r="B83" s="377" t="s">
        <v>452</v>
      </c>
      <c r="C83" s="365" t="s">
        <v>453</v>
      </c>
      <c r="D83" s="365"/>
      <c r="E83" s="366"/>
      <c r="F83" s="366"/>
      <c r="G83" s="367"/>
      <c r="H83" s="366"/>
      <c r="I83" s="368">
        <v>8804</v>
      </c>
      <c r="J83" s="336">
        <f>I83*(100-Содержание!$I$13)/100</f>
        <v>8804</v>
      </c>
      <c r="K83" s="396"/>
      <c r="L83" s="426"/>
      <c r="M83" s="396"/>
    </row>
    <row r="84" spans="1:13" ht="17.25" customHeight="1" x14ac:dyDescent="0.2">
      <c r="A84" s="332"/>
      <c r="B84" s="377" t="s">
        <v>1184</v>
      </c>
      <c r="C84" s="365" t="s">
        <v>1090</v>
      </c>
      <c r="D84" s="365"/>
      <c r="E84" s="366"/>
      <c r="F84" s="366"/>
      <c r="G84" s="367"/>
      <c r="H84" s="366"/>
      <c r="I84" s="368">
        <v>58123</v>
      </c>
      <c r="J84" s="336">
        <f>I84*(100-Содержание!$I$13)/100</f>
        <v>58123</v>
      </c>
      <c r="K84" s="396"/>
      <c r="L84" s="426"/>
      <c r="M84" s="396"/>
    </row>
    <row r="85" spans="1:13" ht="17.25" customHeight="1" x14ac:dyDescent="0.2">
      <c r="A85" s="332"/>
      <c r="B85" s="377" t="s">
        <v>1185</v>
      </c>
      <c r="C85" s="365" t="s">
        <v>1091</v>
      </c>
      <c r="D85" s="365"/>
      <c r="E85" s="366"/>
      <c r="F85" s="366"/>
      <c r="G85" s="367"/>
      <c r="H85" s="366"/>
      <c r="I85" s="368">
        <v>67812</v>
      </c>
      <c r="J85" s="336">
        <f>I85*(100-Содержание!$I$13)/100</f>
        <v>67812</v>
      </c>
      <c r="K85" s="396"/>
      <c r="L85" s="426"/>
      <c r="M85" s="396"/>
    </row>
    <row r="86" spans="1:13" ht="17.25" customHeight="1" x14ac:dyDescent="0.2">
      <c r="A86" s="332"/>
      <c r="B86" s="377"/>
      <c r="C86" s="365" t="s">
        <v>1093</v>
      </c>
      <c r="D86" s="365"/>
      <c r="E86" s="366"/>
      <c r="F86" s="366"/>
      <c r="G86" s="367"/>
      <c r="H86" s="366"/>
      <c r="I86" s="368">
        <v>15098</v>
      </c>
      <c r="J86" s="336">
        <f>I86*(100-Содержание!$I$13)/100</f>
        <v>15098</v>
      </c>
      <c r="K86" s="396"/>
      <c r="L86" s="426"/>
      <c r="M86" s="396"/>
    </row>
    <row r="87" spans="1:13" ht="17.25" customHeight="1" x14ac:dyDescent="0.2">
      <c r="A87" s="332"/>
      <c r="B87" s="377" t="s">
        <v>1186</v>
      </c>
      <c r="C87" s="365" t="s">
        <v>1092</v>
      </c>
      <c r="D87" s="365"/>
      <c r="E87" s="366"/>
      <c r="F87" s="366"/>
      <c r="G87" s="367"/>
      <c r="H87" s="366"/>
      <c r="I87" s="368">
        <v>11783</v>
      </c>
      <c r="J87" s="336">
        <f>I87*(100-Содержание!$I$13)/100</f>
        <v>11783</v>
      </c>
      <c r="K87" s="396"/>
      <c r="L87" s="426"/>
      <c r="M87" s="396"/>
    </row>
    <row r="88" spans="1:13" ht="17.25" customHeight="1" x14ac:dyDescent="0.2">
      <c r="A88" s="342"/>
      <c r="B88" s="379" t="s">
        <v>1187</v>
      </c>
      <c r="C88" s="365" t="s">
        <v>1188</v>
      </c>
      <c r="D88" s="365"/>
      <c r="E88" s="366"/>
      <c r="F88" s="366"/>
      <c r="G88" s="367"/>
      <c r="H88" s="366"/>
      <c r="I88" s="368">
        <v>6710</v>
      </c>
      <c r="J88" s="336">
        <f>I88*(100-Содержание!$I$13)/100</f>
        <v>6710</v>
      </c>
      <c r="K88" s="396"/>
      <c r="L88" s="426"/>
      <c r="M88" s="396"/>
    </row>
    <row r="89" spans="1:13" ht="17.25" customHeight="1" x14ac:dyDescent="0.2">
      <c r="A89" s="342"/>
      <c r="B89" s="379" t="s">
        <v>1189</v>
      </c>
      <c r="C89" s="365" t="s">
        <v>1190</v>
      </c>
      <c r="D89" s="365"/>
      <c r="E89" s="366"/>
      <c r="F89" s="366"/>
      <c r="G89" s="367"/>
      <c r="H89" s="366"/>
      <c r="I89" s="368">
        <v>7086</v>
      </c>
      <c r="J89" s="336">
        <f>I89*(100-Содержание!$I$13)/100</f>
        <v>7086</v>
      </c>
      <c r="K89" s="396"/>
      <c r="L89" s="426"/>
      <c r="M89" s="396"/>
    </row>
    <row r="90" spans="1:13" ht="17.25" customHeight="1" x14ac:dyDescent="0.2">
      <c r="A90" s="332"/>
      <c r="B90" s="377"/>
      <c r="C90" s="365"/>
      <c r="D90" s="365"/>
      <c r="E90" s="366"/>
      <c r="F90" s="366"/>
      <c r="G90" s="367"/>
      <c r="H90" s="366"/>
      <c r="I90" s="368"/>
      <c r="J90" s="336"/>
      <c r="K90" s="396"/>
      <c r="L90" s="426"/>
      <c r="M90" s="396"/>
    </row>
    <row r="91" spans="1:13" ht="17.25" customHeight="1" x14ac:dyDescent="0.2">
      <c r="A91" s="332"/>
      <c r="B91" s="377" t="s">
        <v>266</v>
      </c>
      <c r="C91" s="365" t="s">
        <v>165</v>
      </c>
      <c r="D91" s="365"/>
      <c r="E91" s="366"/>
      <c r="F91" s="366"/>
      <c r="G91" s="367"/>
      <c r="H91" s="366"/>
      <c r="I91" s="368">
        <v>1911</v>
      </c>
      <c r="J91" s="336">
        <f>I91*(100-Содержание!$I$13)/100</f>
        <v>1911</v>
      </c>
      <c r="K91" s="396"/>
      <c r="L91" s="426"/>
      <c r="M91" s="396"/>
    </row>
    <row r="92" spans="1:13" ht="17.25" customHeight="1" x14ac:dyDescent="0.2">
      <c r="A92" s="332"/>
      <c r="B92" s="377" t="s">
        <v>265</v>
      </c>
      <c r="C92" s="365" t="s">
        <v>166</v>
      </c>
      <c r="D92" s="365"/>
      <c r="E92" s="366"/>
      <c r="F92" s="366"/>
      <c r="G92" s="367"/>
      <c r="H92" s="366"/>
      <c r="I92" s="368">
        <v>1911</v>
      </c>
      <c r="J92" s="336">
        <f>I92*(100-Содержание!$I$13)/100</f>
        <v>1911</v>
      </c>
      <c r="K92" s="396"/>
      <c r="L92" s="426"/>
      <c r="M92" s="396"/>
    </row>
    <row r="93" spans="1:13" ht="17.25" customHeight="1" x14ac:dyDescent="0.2">
      <c r="A93" s="332"/>
      <c r="B93" s="377" t="s">
        <v>267</v>
      </c>
      <c r="C93" s="365" t="s">
        <v>167</v>
      </c>
      <c r="D93" s="365"/>
      <c r="E93" s="366"/>
      <c r="F93" s="366"/>
      <c r="G93" s="367"/>
      <c r="H93" s="366"/>
      <c r="I93" s="368">
        <v>1911</v>
      </c>
      <c r="J93" s="336">
        <f>I93*(100-Содержание!$I$13)/100</f>
        <v>1911</v>
      </c>
      <c r="K93" s="396"/>
      <c r="L93" s="426"/>
      <c r="M93" s="396"/>
    </row>
    <row r="94" spans="1:13" ht="17.25" customHeight="1" x14ac:dyDescent="0.2">
      <c r="A94" s="332"/>
      <c r="B94" s="377" t="s">
        <v>269</v>
      </c>
      <c r="C94" s="365" t="s">
        <v>168</v>
      </c>
      <c r="D94" s="365"/>
      <c r="E94" s="366"/>
      <c r="F94" s="366"/>
      <c r="G94" s="367"/>
      <c r="H94" s="366"/>
      <c r="I94" s="368">
        <v>3823</v>
      </c>
      <c r="J94" s="336">
        <f>I94*(100-Содержание!$I$13)/100</f>
        <v>3823</v>
      </c>
      <c r="K94" s="396"/>
      <c r="L94" s="426"/>
      <c r="M94" s="396"/>
    </row>
    <row r="95" spans="1:13" ht="17.25" customHeight="1" x14ac:dyDescent="0.2">
      <c r="A95" s="332"/>
      <c r="B95" s="377" t="s">
        <v>268</v>
      </c>
      <c r="C95" s="365" t="s">
        <v>169</v>
      </c>
      <c r="D95" s="365"/>
      <c r="E95" s="366"/>
      <c r="F95" s="366"/>
      <c r="G95" s="367"/>
      <c r="H95" s="366"/>
      <c r="I95" s="368">
        <v>3823</v>
      </c>
      <c r="J95" s="336">
        <f>I95*(100-Содержание!$I$13)/100</f>
        <v>3823</v>
      </c>
      <c r="K95" s="396"/>
      <c r="L95" s="426"/>
      <c r="M95" s="396"/>
    </row>
    <row r="96" spans="1:13" ht="17.25" customHeight="1" x14ac:dyDescent="0.2">
      <c r="A96" s="332"/>
      <c r="B96" s="377" t="s">
        <v>270</v>
      </c>
      <c r="C96" s="365" t="s">
        <v>170</v>
      </c>
      <c r="D96" s="365"/>
      <c r="E96" s="366"/>
      <c r="F96" s="366"/>
      <c r="G96" s="367"/>
      <c r="H96" s="366"/>
      <c r="I96" s="368">
        <v>3823</v>
      </c>
      <c r="J96" s="336">
        <f>I96*(100-Содержание!$I$13)/100</f>
        <v>3823</v>
      </c>
      <c r="K96" s="396"/>
      <c r="L96" s="426"/>
      <c r="M96" s="396"/>
    </row>
    <row r="97" spans="1:13" ht="17.25" customHeight="1" x14ac:dyDescent="0.2">
      <c r="A97" s="332"/>
      <c r="B97" s="377" t="s">
        <v>272</v>
      </c>
      <c r="C97" s="365" t="s">
        <v>171</v>
      </c>
      <c r="D97" s="365"/>
      <c r="E97" s="366"/>
      <c r="F97" s="366"/>
      <c r="G97" s="367"/>
      <c r="H97" s="366"/>
      <c r="I97" s="368">
        <v>5734</v>
      </c>
      <c r="J97" s="336">
        <f>I97*(100-Содержание!$I$13)/100</f>
        <v>5734</v>
      </c>
      <c r="K97" s="396"/>
      <c r="L97" s="426"/>
      <c r="M97" s="396"/>
    </row>
    <row r="98" spans="1:13" ht="17.25" customHeight="1" x14ac:dyDescent="0.2">
      <c r="A98" s="332"/>
      <c r="B98" s="377" t="s">
        <v>271</v>
      </c>
      <c r="C98" s="365" t="s">
        <v>172</v>
      </c>
      <c r="D98" s="365"/>
      <c r="E98" s="366"/>
      <c r="F98" s="366"/>
      <c r="G98" s="367"/>
      <c r="H98" s="366"/>
      <c r="I98" s="368">
        <v>5734</v>
      </c>
      <c r="J98" s="336">
        <f>I98*(100-Содержание!$I$13)/100</f>
        <v>5734</v>
      </c>
      <c r="K98" s="396"/>
      <c r="L98" s="426"/>
      <c r="M98" s="396"/>
    </row>
    <row r="99" spans="1:13" ht="17.25" customHeight="1" x14ac:dyDescent="0.2">
      <c r="A99" s="332"/>
      <c r="B99" s="377" t="s">
        <v>273</v>
      </c>
      <c r="C99" s="365" t="s">
        <v>173</v>
      </c>
      <c r="D99" s="365"/>
      <c r="E99" s="366"/>
      <c r="F99" s="366"/>
      <c r="G99" s="367"/>
      <c r="H99" s="366"/>
      <c r="I99" s="368">
        <v>5734</v>
      </c>
      <c r="J99" s="336">
        <f>I99*(100-Содержание!$I$13)/100</f>
        <v>5734</v>
      </c>
      <c r="K99" s="396"/>
      <c r="L99" s="426"/>
      <c r="M99" s="396"/>
    </row>
    <row r="100" spans="1:13" ht="17.25" customHeight="1" x14ac:dyDescent="0.2">
      <c r="A100" s="332"/>
      <c r="B100" s="377" t="s">
        <v>275</v>
      </c>
      <c r="C100" s="365" t="s">
        <v>174</v>
      </c>
      <c r="D100" s="365"/>
      <c r="E100" s="366"/>
      <c r="F100" s="366"/>
      <c r="G100" s="367"/>
      <c r="H100" s="366"/>
      <c r="I100" s="368">
        <v>2613</v>
      </c>
      <c r="J100" s="336">
        <f>I100*(100-Содержание!$I$13)/100</f>
        <v>2613</v>
      </c>
      <c r="K100" s="396"/>
      <c r="L100" s="426"/>
      <c r="M100" s="396"/>
    </row>
    <row r="101" spans="1:13" ht="17.25" customHeight="1" x14ac:dyDescent="0.2">
      <c r="A101" s="332"/>
      <c r="B101" s="377" t="s">
        <v>274</v>
      </c>
      <c r="C101" s="365" t="s">
        <v>175</v>
      </c>
      <c r="D101" s="365"/>
      <c r="E101" s="366"/>
      <c r="F101" s="366"/>
      <c r="G101" s="367"/>
      <c r="H101" s="366"/>
      <c r="I101" s="368">
        <v>2613</v>
      </c>
      <c r="J101" s="336">
        <f>I101*(100-Содержание!$I$13)/100</f>
        <v>2613</v>
      </c>
      <c r="K101" s="396"/>
      <c r="L101" s="426"/>
      <c r="M101" s="396"/>
    </row>
    <row r="102" spans="1:13" ht="17.25" customHeight="1" x14ac:dyDescent="0.2">
      <c r="A102" s="332"/>
      <c r="B102" s="377" t="s">
        <v>276</v>
      </c>
      <c r="C102" s="365" t="s">
        <v>176</v>
      </c>
      <c r="D102" s="365"/>
      <c r="E102" s="366"/>
      <c r="F102" s="366"/>
      <c r="G102" s="367"/>
      <c r="H102" s="366"/>
      <c r="I102" s="368">
        <v>2613</v>
      </c>
      <c r="J102" s="336">
        <f>I102*(100-Содержание!$I$13)/100</f>
        <v>2613</v>
      </c>
      <c r="K102" s="396"/>
      <c r="L102" s="426"/>
      <c r="M102" s="396"/>
    </row>
    <row r="103" spans="1:13" s="244" customFormat="1" ht="21" customHeight="1" x14ac:dyDescent="0.2">
      <c r="A103" s="164"/>
      <c r="B103" s="371"/>
      <c r="C103" s="164" t="s">
        <v>1094</v>
      </c>
      <c r="D103" s="164"/>
      <c r="E103" s="208"/>
      <c r="F103" s="209"/>
      <c r="G103" s="350"/>
      <c r="H103" s="179"/>
      <c r="I103" s="179"/>
      <c r="J103" s="210"/>
      <c r="K103" s="396"/>
      <c r="L103" s="426"/>
      <c r="M103" s="396"/>
    </row>
    <row r="104" spans="1:13" ht="14.25" customHeight="1" x14ac:dyDescent="0.2">
      <c r="A104" s="346"/>
      <c r="B104" s="378"/>
      <c r="C104" s="341"/>
      <c r="D104" s="354"/>
      <c r="E104" s="337"/>
      <c r="F104" s="339"/>
      <c r="G104" s="352"/>
      <c r="H104" s="339"/>
      <c r="I104" s="340"/>
      <c r="J104" s="338"/>
      <c r="K104" s="396"/>
      <c r="L104" s="426"/>
      <c r="M104" s="396"/>
    </row>
    <row r="105" spans="1:13" ht="17.25" customHeight="1" x14ac:dyDescent="0.2">
      <c r="A105" s="332"/>
      <c r="B105" s="376" t="s">
        <v>1191</v>
      </c>
      <c r="C105" s="345" t="s">
        <v>1095</v>
      </c>
      <c r="D105" s="345"/>
      <c r="E105" s="347" t="s">
        <v>942</v>
      </c>
      <c r="F105" s="334">
        <v>2.23</v>
      </c>
      <c r="G105" s="351">
        <v>3</v>
      </c>
      <c r="H105" s="334" t="s">
        <v>492</v>
      </c>
      <c r="I105" s="335">
        <v>220078</v>
      </c>
      <c r="J105" s="336">
        <f>I105*(100-Содержание!$I$13)/100</f>
        <v>220078</v>
      </c>
      <c r="K105" s="396"/>
      <c r="L105" s="426"/>
      <c r="M105" s="396"/>
    </row>
    <row r="106" spans="1:13" ht="17.25" customHeight="1" x14ac:dyDescent="0.2">
      <c r="A106" s="332"/>
      <c r="B106" s="376" t="s">
        <v>1192</v>
      </c>
      <c r="C106" s="345" t="s">
        <v>1096</v>
      </c>
      <c r="D106" s="345"/>
      <c r="E106" s="347" t="s">
        <v>942</v>
      </c>
      <c r="F106" s="334">
        <v>3.33</v>
      </c>
      <c r="G106" s="351">
        <v>6</v>
      </c>
      <c r="H106" s="334" t="s">
        <v>493</v>
      </c>
      <c r="I106" s="335">
        <v>288683</v>
      </c>
      <c r="J106" s="336">
        <f>I106*(100-Содержание!$I$13)/100</f>
        <v>288683</v>
      </c>
      <c r="K106" s="396"/>
      <c r="L106" s="426"/>
      <c r="M106" s="396"/>
    </row>
    <row r="107" spans="1:13" ht="17.25" customHeight="1" x14ac:dyDescent="0.2">
      <c r="A107" s="332"/>
      <c r="B107" s="376" t="s">
        <v>1193</v>
      </c>
      <c r="C107" s="345" t="s">
        <v>1097</v>
      </c>
      <c r="D107" s="345"/>
      <c r="E107" s="347" t="s">
        <v>942</v>
      </c>
      <c r="F107" s="334">
        <v>4.46</v>
      </c>
      <c r="G107" s="351">
        <v>6</v>
      </c>
      <c r="H107" s="334" t="s">
        <v>494</v>
      </c>
      <c r="I107" s="335">
        <v>422811</v>
      </c>
      <c r="J107" s="336">
        <f>I107*(100-Содержание!$I$13)/100</f>
        <v>422811</v>
      </c>
      <c r="K107" s="396"/>
      <c r="L107" s="426"/>
      <c r="M107" s="396"/>
    </row>
    <row r="108" spans="1:13" ht="17.25" customHeight="1" x14ac:dyDescent="0.2">
      <c r="A108" s="332"/>
      <c r="B108" s="376"/>
      <c r="C108" s="333"/>
      <c r="D108" s="333"/>
      <c r="E108" s="334"/>
      <c r="F108" s="334"/>
      <c r="G108" s="351"/>
      <c r="H108" s="334"/>
      <c r="I108" s="335"/>
      <c r="J108" s="336"/>
    </row>
    <row r="117" spans="11:11" x14ac:dyDescent="0.2">
      <c r="K117"/>
    </row>
  </sheetData>
  <sheetProtection selectLockedCells="1" selectUnlockedCells="1"/>
  <customSheetViews>
    <customSheetView guid="{8281D4C6-054E-4A91-994E-490F6F207C27}" scale="80" showPageBreaks="1" printArea="1">
      <selection activeCell="C8" sqref="C8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1"/>
      <headerFooter alignWithMargins="0"/>
    </customSheetView>
    <customSheetView guid="{3C2A58F4-3747-4C43-A06A-2CF3693DFAB9}" scale="80" showPageBreaks="1" printArea="1">
      <selection activeCell="C30" sqref="C30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2"/>
      <headerFooter alignWithMargins="0"/>
    </customSheetView>
    <customSheetView guid="{FCAC9C19-06EB-4A2D-B4A9-361FB05F735A}" scale="80" showPageBreaks="1" printArea="1" topLeftCell="A79">
      <selection activeCell="B40" sqref="B40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3"/>
      <headerFooter alignWithMargins="0"/>
    </customSheetView>
  </customSheetViews>
  <mergeCells count="12">
    <mergeCell ref="C57:C59"/>
    <mergeCell ref="C60:C62"/>
    <mergeCell ref="C40:C42"/>
    <mergeCell ref="C44:C46"/>
    <mergeCell ref="C47:C49"/>
    <mergeCell ref="C50:C52"/>
    <mergeCell ref="C54:C56"/>
    <mergeCell ref="B1:J1"/>
    <mergeCell ref="B2:J2"/>
    <mergeCell ref="B3:J3"/>
    <mergeCell ref="C34:C36"/>
    <mergeCell ref="C37:C39"/>
  </mergeCells>
  <phoneticPr fontId="61" type="noConversion"/>
  <pageMargins left="0.74791666666666667" right="0.55138888888888893" top="0.39374999999999999" bottom="0.39374999999999999" header="0.51180555555555551" footer="0.51180555555555551"/>
  <pageSetup paperSize="9" scale="44" firstPageNumber="0" orientation="landscape" horizontalDpi="300" verticalDpi="300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99"/>
  <sheetViews>
    <sheetView zoomScale="80" zoomScaleNormal="80" zoomScaleSheetLayoutView="85" workbookViewId="0">
      <pane ySplit="5" topLeftCell="A90" activePane="bottomLeft" state="frozen"/>
      <selection pane="bottomLeft" activeCell="B11" sqref="B11"/>
    </sheetView>
  </sheetViews>
  <sheetFormatPr defaultColWidth="9.28515625" defaultRowHeight="12.75" x14ac:dyDescent="0.2"/>
  <cols>
    <col min="1" max="1" width="27.140625" style="343" customWidth="1"/>
    <col min="2" max="2" width="18.5703125" style="331" customWidth="1"/>
    <col min="3" max="3" width="72.28515625" style="331" customWidth="1"/>
    <col min="4" max="4" width="16.140625" style="331" customWidth="1"/>
    <col min="5" max="5" width="17.85546875" style="331" customWidth="1"/>
    <col min="6" max="6" width="19.140625" style="331" customWidth="1"/>
    <col min="7" max="7" width="16.7109375" style="344" customWidth="1"/>
    <col min="8" max="8" width="16.85546875" style="344" customWidth="1"/>
    <col min="9" max="9" width="11.85546875" style="331" customWidth="1"/>
    <col min="10" max="10" width="11.42578125" style="331" customWidth="1"/>
    <col min="11" max="11" width="11.85546875" style="331" customWidth="1"/>
    <col min="12" max="16384" width="9.28515625" style="331"/>
  </cols>
  <sheetData>
    <row r="1" spans="1:11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</row>
    <row r="2" spans="1:11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</row>
    <row r="3" spans="1:11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</row>
    <row r="4" spans="1:11" s="325" customFormat="1" ht="15" customHeight="1" x14ac:dyDescent="0.3">
      <c r="A4" s="36"/>
      <c r="B4" s="324"/>
      <c r="C4" s="324"/>
      <c r="D4" s="324"/>
      <c r="E4" s="324"/>
      <c r="F4" s="324"/>
      <c r="G4" s="324"/>
      <c r="H4" s="324"/>
    </row>
    <row r="5" spans="1:11" ht="48.6" customHeight="1" x14ac:dyDescent="0.2">
      <c r="A5" s="357"/>
      <c r="B5" s="356" t="s">
        <v>541</v>
      </c>
      <c r="C5" s="327" t="s">
        <v>149</v>
      </c>
      <c r="D5" s="328" t="s">
        <v>10</v>
      </c>
      <c r="E5" s="328" t="s">
        <v>1107</v>
      </c>
      <c r="F5" s="349" t="s">
        <v>11</v>
      </c>
      <c r="G5" s="328" t="s">
        <v>12</v>
      </c>
      <c r="H5" s="329" t="str">
        <f>CONCATENATE("Цена с НДС со скидкой ",Содержание!$I$13,"%, руб.")</f>
        <v>Цена с НДС со скидкой %, руб.</v>
      </c>
    </row>
    <row r="6" spans="1:11" s="244" customFormat="1" ht="21" customHeight="1" x14ac:dyDescent="0.2">
      <c r="A6" s="164"/>
      <c r="B6" s="179"/>
      <c r="C6" s="164" t="s">
        <v>1119</v>
      </c>
      <c r="D6" s="208"/>
      <c r="E6" s="209"/>
      <c r="F6" s="179"/>
      <c r="G6" s="179"/>
      <c r="H6" s="210"/>
    </row>
    <row r="7" spans="1:11" s="244" customFormat="1" ht="16.5" customHeight="1" x14ac:dyDescent="0.2">
      <c r="A7" s="302"/>
      <c r="B7" s="369"/>
      <c r="C7" s="303"/>
      <c r="D7" s="256"/>
      <c r="E7" s="304"/>
      <c r="F7" s="304"/>
      <c r="G7" s="383"/>
      <c r="H7" s="255"/>
    </row>
    <row r="8" spans="1:11" s="244" customFormat="1" ht="16.5" customHeight="1" x14ac:dyDescent="0.2">
      <c r="A8" s="302"/>
      <c r="B8" s="369" t="s">
        <v>396</v>
      </c>
      <c r="C8" s="303" t="s">
        <v>1106</v>
      </c>
      <c r="D8" s="256" t="s">
        <v>1108</v>
      </c>
      <c r="E8" s="304">
        <v>0.5</v>
      </c>
      <c r="F8" s="304" t="s">
        <v>397</v>
      </c>
      <c r="G8" s="383">
        <v>119967</v>
      </c>
      <c r="H8" s="255">
        <f>G8*(100-Содержание!$I$13)/100</f>
        <v>119967</v>
      </c>
      <c r="I8" s="396"/>
      <c r="J8" s="426"/>
      <c r="K8" s="396"/>
    </row>
    <row r="9" spans="1:11" s="244" customFormat="1" ht="16.5" customHeight="1" x14ac:dyDescent="0.2">
      <c r="A9" s="302"/>
      <c r="B9" s="369" t="s">
        <v>486</v>
      </c>
      <c r="C9" s="303" t="s">
        <v>485</v>
      </c>
      <c r="D9" s="256" t="s">
        <v>1108</v>
      </c>
      <c r="E9" s="304">
        <v>0.6</v>
      </c>
      <c r="F9" s="304" t="s">
        <v>487</v>
      </c>
      <c r="G9" s="383">
        <v>116917</v>
      </c>
      <c r="H9" s="255">
        <f>G9*(100-Содержание!$I$13)/100</f>
        <v>116917</v>
      </c>
      <c r="I9" s="396"/>
      <c r="J9" s="426"/>
      <c r="K9" s="396"/>
    </row>
    <row r="10" spans="1:11" s="244" customFormat="1" ht="16.5" customHeight="1" x14ac:dyDescent="0.2">
      <c r="A10" s="302"/>
      <c r="B10" s="369" t="s">
        <v>398</v>
      </c>
      <c r="C10" s="303" t="s">
        <v>399</v>
      </c>
      <c r="D10" s="256" t="s">
        <v>1108</v>
      </c>
      <c r="E10" s="304">
        <v>0.7</v>
      </c>
      <c r="F10" s="304" t="s">
        <v>488</v>
      </c>
      <c r="G10" s="383">
        <v>126575</v>
      </c>
      <c r="H10" s="255">
        <f>G10*(100-Содержание!$I$13)/100</f>
        <v>126575</v>
      </c>
      <c r="I10" s="396"/>
      <c r="J10" s="426"/>
      <c r="K10" s="396"/>
    </row>
    <row r="11" spans="1:11" s="244" customFormat="1" ht="16.5" customHeight="1" x14ac:dyDescent="0.2">
      <c r="A11" s="302"/>
      <c r="B11" s="369" t="s">
        <v>400</v>
      </c>
      <c r="C11" s="303" t="s">
        <v>401</v>
      </c>
      <c r="D11" s="256" t="s">
        <v>1108</v>
      </c>
      <c r="E11" s="304">
        <v>0.9</v>
      </c>
      <c r="F11" s="304" t="s">
        <v>489</v>
      </c>
      <c r="G11" s="383">
        <v>137758</v>
      </c>
      <c r="H11" s="255">
        <f>G11*(100-Содержание!$I$13)/100</f>
        <v>137758</v>
      </c>
      <c r="I11" s="396"/>
      <c r="J11" s="426"/>
      <c r="K11" s="396"/>
    </row>
    <row r="12" spans="1:11" s="244" customFormat="1" ht="16.5" customHeight="1" x14ac:dyDescent="0.2">
      <c r="A12" s="302"/>
      <c r="B12" s="369"/>
      <c r="C12" s="303"/>
      <c r="D12" s="256"/>
      <c r="E12" s="304"/>
      <c r="F12" s="304"/>
      <c r="G12" s="255"/>
      <c r="H12" s="255"/>
      <c r="I12" s="396"/>
      <c r="J12" s="426"/>
      <c r="K12" s="396"/>
    </row>
    <row r="13" spans="1:11" s="244" customFormat="1" ht="16.5" customHeight="1" x14ac:dyDescent="0.2">
      <c r="A13" s="302"/>
      <c r="B13" s="369" t="s">
        <v>1194</v>
      </c>
      <c r="C13" s="303" t="s">
        <v>1111</v>
      </c>
      <c r="D13" s="256" t="s">
        <v>1109</v>
      </c>
      <c r="E13" s="304">
        <v>0.5</v>
      </c>
      <c r="F13" s="304" t="s">
        <v>397</v>
      </c>
      <c r="G13" s="383">
        <v>119967</v>
      </c>
      <c r="H13" s="255">
        <f>G13*(100-Содержание!$I$13)/100</f>
        <v>119967</v>
      </c>
      <c r="I13" s="396"/>
      <c r="J13" s="426"/>
      <c r="K13" s="396"/>
    </row>
    <row r="14" spans="1:11" s="244" customFormat="1" ht="16.5" customHeight="1" x14ac:dyDescent="0.2">
      <c r="A14" s="302"/>
      <c r="B14" s="369" t="s">
        <v>1195</v>
      </c>
      <c r="C14" s="303" t="s">
        <v>1113</v>
      </c>
      <c r="D14" s="256" t="s">
        <v>1109</v>
      </c>
      <c r="E14" s="304">
        <v>0.6</v>
      </c>
      <c r="F14" s="304" t="s">
        <v>487</v>
      </c>
      <c r="G14" s="383">
        <v>116917</v>
      </c>
      <c r="H14" s="255">
        <f>G14*(100-Содержание!$I$13)/100</f>
        <v>116917</v>
      </c>
      <c r="I14" s="396"/>
      <c r="J14" s="426"/>
      <c r="K14" s="396"/>
    </row>
    <row r="15" spans="1:11" s="244" customFormat="1" ht="16.5" customHeight="1" x14ac:dyDescent="0.2">
      <c r="A15" s="302"/>
      <c r="B15" s="369" t="s">
        <v>1196</v>
      </c>
      <c r="C15" s="303" t="s">
        <v>1112</v>
      </c>
      <c r="D15" s="256" t="s">
        <v>1109</v>
      </c>
      <c r="E15" s="304">
        <v>0.7</v>
      </c>
      <c r="F15" s="304" t="s">
        <v>488</v>
      </c>
      <c r="G15" s="383">
        <v>126575</v>
      </c>
      <c r="H15" s="255">
        <f>G15*(100-Содержание!$I$13)/100</f>
        <v>126575</v>
      </c>
      <c r="I15" s="396"/>
      <c r="J15" s="426"/>
      <c r="K15" s="396"/>
    </row>
    <row r="16" spans="1:11" s="244" customFormat="1" ht="16.5" customHeight="1" x14ac:dyDescent="0.2">
      <c r="A16" s="302"/>
      <c r="B16" s="369" t="s">
        <v>1197</v>
      </c>
      <c r="C16" s="303" t="s">
        <v>1114</v>
      </c>
      <c r="D16" s="256" t="s">
        <v>1109</v>
      </c>
      <c r="E16" s="304">
        <v>0.9</v>
      </c>
      <c r="F16" s="304" t="s">
        <v>489</v>
      </c>
      <c r="G16" s="383">
        <v>137758</v>
      </c>
      <c r="H16" s="255">
        <f>G16*(100-Содержание!$I$13)/100</f>
        <v>137758</v>
      </c>
      <c r="I16" s="396"/>
      <c r="J16" s="426"/>
      <c r="K16" s="396"/>
    </row>
    <row r="17" spans="1:11" s="244" customFormat="1" ht="16.5" customHeight="1" x14ac:dyDescent="0.2">
      <c r="A17" s="302"/>
      <c r="B17" s="369"/>
      <c r="C17" s="303"/>
      <c r="D17" s="256"/>
      <c r="E17" s="304"/>
      <c r="F17" s="304"/>
      <c r="G17" s="255"/>
      <c r="H17" s="255"/>
      <c r="I17" s="396"/>
      <c r="J17" s="426"/>
      <c r="K17" s="396"/>
    </row>
    <row r="18" spans="1:11" s="244" customFormat="1" ht="16.5" customHeight="1" x14ac:dyDescent="0.2">
      <c r="A18" s="302"/>
      <c r="B18" s="369" t="s">
        <v>1198</v>
      </c>
      <c r="C18" s="303" t="s">
        <v>1115</v>
      </c>
      <c r="D18" s="256" t="s">
        <v>1110</v>
      </c>
      <c r="E18" s="304">
        <v>0.5</v>
      </c>
      <c r="F18" s="304" t="s">
        <v>397</v>
      </c>
      <c r="G18" s="383">
        <v>113968</v>
      </c>
      <c r="H18" s="255">
        <f>G18*(100-Содержание!$I$13)/100</f>
        <v>113968</v>
      </c>
      <c r="I18" s="396"/>
      <c r="J18" s="426"/>
      <c r="K18" s="396"/>
    </row>
    <row r="19" spans="1:11" s="244" customFormat="1" ht="16.5" customHeight="1" x14ac:dyDescent="0.2">
      <c r="A19" s="302"/>
      <c r="B19" s="369" t="s">
        <v>1199</v>
      </c>
      <c r="C19" s="303" t="s">
        <v>1116</v>
      </c>
      <c r="D19" s="256" t="s">
        <v>1110</v>
      </c>
      <c r="E19" s="304">
        <v>0.6</v>
      </c>
      <c r="F19" s="304" t="s">
        <v>487</v>
      </c>
      <c r="G19" s="383">
        <v>111020</v>
      </c>
      <c r="H19" s="255">
        <f>G19*(100-Содержание!$I$13)/100</f>
        <v>111020</v>
      </c>
      <c r="I19" s="396"/>
      <c r="J19" s="426"/>
      <c r="K19" s="396"/>
    </row>
    <row r="20" spans="1:11" s="244" customFormat="1" ht="16.5" customHeight="1" x14ac:dyDescent="0.2">
      <c r="A20" s="302"/>
      <c r="B20" s="369" t="s">
        <v>1200</v>
      </c>
      <c r="C20" s="303" t="s">
        <v>1117</v>
      </c>
      <c r="D20" s="256" t="s">
        <v>1110</v>
      </c>
      <c r="E20" s="304">
        <v>0.7</v>
      </c>
      <c r="F20" s="304" t="s">
        <v>488</v>
      </c>
      <c r="G20" s="383">
        <v>120170</v>
      </c>
      <c r="H20" s="255">
        <f>G20*(100-Содержание!$I$13)/100</f>
        <v>120170</v>
      </c>
      <c r="I20" s="396"/>
      <c r="J20" s="426"/>
      <c r="K20" s="396"/>
    </row>
    <row r="21" spans="1:11" s="244" customFormat="1" ht="16.5" customHeight="1" x14ac:dyDescent="0.2">
      <c r="A21" s="302"/>
      <c r="B21" s="369" t="s">
        <v>1201</v>
      </c>
      <c r="C21" s="303" t="s">
        <v>1118</v>
      </c>
      <c r="D21" s="256" t="s">
        <v>1110</v>
      </c>
      <c r="E21" s="304">
        <v>0.9</v>
      </c>
      <c r="F21" s="304" t="s">
        <v>489</v>
      </c>
      <c r="G21" s="383">
        <v>130845</v>
      </c>
      <c r="H21" s="255">
        <f>G21*(100-Содержание!$I$13)/100</f>
        <v>130845</v>
      </c>
      <c r="I21" s="396"/>
      <c r="J21" s="426"/>
      <c r="K21" s="396"/>
    </row>
    <row r="22" spans="1:11" s="244" customFormat="1" ht="16.5" customHeight="1" x14ac:dyDescent="0.2">
      <c r="A22" s="302"/>
      <c r="B22" s="369"/>
      <c r="C22" s="303"/>
      <c r="D22" s="256"/>
      <c r="E22" s="304"/>
      <c r="F22" s="304"/>
      <c r="G22" s="255"/>
      <c r="H22" s="255"/>
      <c r="I22" s="396"/>
      <c r="J22" s="426"/>
      <c r="K22" s="396"/>
    </row>
    <row r="23" spans="1:11" s="244" customFormat="1" ht="21" customHeight="1" x14ac:dyDescent="0.2">
      <c r="A23" s="164"/>
      <c r="B23" s="179"/>
      <c r="C23" s="164" t="s">
        <v>1124</v>
      </c>
      <c r="D23" s="208"/>
      <c r="E23" s="209"/>
      <c r="F23" s="179"/>
      <c r="G23" s="179"/>
      <c r="H23" s="210"/>
      <c r="I23" s="396"/>
      <c r="J23" s="426"/>
      <c r="K23" s="396"/>
    </row>
    <row r="24" spans="1:11" s="244" customFormat="1" ht="16.5" customHeight="1" x14ac:dyDescent="0.2">
      <c r="A24" s="302"/>
      <c r="B24" s="369"/>
      <c r="C24" s="303"/>
      <c r="D24" s="256"/>
      <c r="E24" s="304"/>
      <c r="F24" s="304"/>
      <c r="G24" s="383"/>
      <c r="H24" s="255"/>
      <c r="I24" s="396"/>
      <c r="J24" s="426"/>
      <c r="K24" s="396"/>
    </row>
    <row r="25" spans="1:11" s="244" customFormat="1" ht="16.5" customHeight="1" x14ac:dyDescent="0.2">
      <c r="A25" s="302"/>
      <c r="B25" s="295" t="s">
        <v>1202</v>
      </c>
      <c r="C25" s="364" t="s">
        <v>1120</v>
      </c>
      <c r="D25" s="256" t="s">
        <v>1108</v>
      </c>
      <c r="E25" s="304">
        <v>0.5</v>
      </c>
      <c r="F25" s="304" t="s">
        <v>397</v>
      </c>
      <c r="G25" s="383">
        <v>131963</v>
      </c>
      <c r="H25" s="255">
        <f>G25*(100-Содержание!$I$13)/100</f>
        <v>131963</v>
      </c>
      <c r="I25" s="396"/>
      <c r="J25" s="426"/>
      <c r="K25" s="396"/>
    </row>
    <row r="26" spans="1:11" s="244" customFormat="1" ht="16.5" customHeight="1" x14ac:dyDescent="0.2">
      <c r="A26" s="302"/>
      <c r="B26" s="295" t="s">
        <v>1203</v>
      </c>
      <c r="C26" s="303" t="s">
        <v>1121</v>
      </c>
      <c r="D26" s="256" t="s">
        <v>1108</v>
      </c>
      <c r="E26" s="304">
        <v>0.6</v>
      </c>
      <c r="F26" s="304" t="s">
        <v>487</v>
      </c>
      <c r="G26" s="383">
        <v>128608</v>
      </c>
      <c r="H26" s="255">
        <f>G26*(100-Содержание!$I$13)/100</f>
        <v>128608</v>
      </c>
      <c r="I26" s="396"/>
      <c r="J26" s="426"/>
      <c r="K26" s="396"/>
    </row>
    <row r="27" spans="1:11" s="244" customFormat="1" ht="16.5" customHeight="1" x14ac:dyDescent="0.2">
      <c r="A27" s="302"/>
      <c r="B27" s="295" t="s">
        <v>1204</v>
      </c>
      <c r="C27" s="303" t="s">
        <v>1122</v>
      </c>
      <c r="D27" s="256" t="s">
        <v>1108</v>
      </c>
      <c r="E27" s="304">
        <v>0.7</v>
      </c>
      <c r="F27" s="304" t="s">
        <v>488</v>
      </c>
      <c r="G27" s="383">
        <v>139233</v>
      </c>
      <c r="H27" s="255">
        <f>G27*(100-Содержание!$I$13)/100</f>
        <v>139233</v>
      </c>
      <c r="I27" s="396"/>
      <c r="J27" s="426"/>
      <c r="K27" s="396"/>
    </row>
    <row r="28" spans="1:11" s="244" customFormat="1" ht="16.5" customHeight="1" x14ac:dyDescent="0.2">
      <c r="A28" s="302"/>
      <c r="B28" s="295" t="s">
        <v>1205</v>
      </c>
      <c r="C28" s="303" t="s">
        <v>1123</v>
      </c>
      <c r="D28" s="256" t="s">
        <v>1108</v>
      </c>
      <c r="E28" s="304">
        <v>0.9</v>
      </c>
      <c r="F28" s="304" t="s">
        <v>489</v>
      </c>
      <c r="G28" s="383">
        <v>151534</v>
      </c>
      <c r="H28" s="255">
        <f>G28*(100-Содержание!$I$13)/100</f>
        <v>151534</v>
      </c>
      <c r="I28" s="396"/>
      <c r="J28" s="426"/>
      <c r="K28" s="396"/>
    </row>
    <row r="29" spans="1:11" s="244" customFormat="1" ht="16.5" customHeight="1" x14ac:dyDescent="0.2">
      <c r="A29" s="302"/>
      <c r="B29" s="295"/>
      <c r="C29" s="303"/>
      <c r="D29" s="256"/>
      <c r="E29" s="304"/>
      <c r="F29" s="304"/>
      <c r="G29" s="255"/>
      <c r="H29" s="255"/>
      <c r="I29" s="396"/>
      <c r="J29" s="426"/>
      <c r="K29" s="396"/>
    </row>
    <row r="30" spans="1:11" s="244" customFormat="1" ht="21" customHeight="1" x14ac:dyDescent="0.2">
      <c r="A30" s="164"/>
      <c r="B30" s="179"/>
      <c r="C30" s="164" t="s">
        <v>1126</v>
      </c>
      <c r="D30" s="208"/>
      <c r="E30" s="209"/>
      <c r="F30" s="179"/>
      <c r="G30" s="179"/>
      <c r="H30" s="210"/>
      <c r="I30" s="396"/>
      <c r="J30" s="426"/>
      <c r="K30" s="396"/>
    </row>
    <row r="31" spans="1:11" s="244" customFormat="1" ht="16.5" customHeight="1" x14ac:dyDescent="0.2">
      <c r="A31" s="302"/>
      <c r="B31" s="295" t="s">
        <v>426</v>
      </c>
      <c r="C31" s="303" t="s">
        <v>405</v>
      </c>
      <c r="D31" s="256"/>
      <c r="E31" s="304"/>
      <c r="F31" s="304"/>
      <c r="G31" s="255">
        <v>51677</v>
      </c>
      <c r="H31" s="255">
        <f>G31*(100-Содержание!$I$13)/100</f>
        <v>51677</v>
      </c>
      <c r="I31" s="396"/>
      <c r="J31" s="426"/>
      <c r="K31" s="396"/>
    </row>
    <row r="32" spans="1:11" s="244" customFormat="1" ht="16.5" customHeight="1" x14ac:dyDescent="0.2">
      <c r="A32" s="302"/>
      <c r="B32" s="295" t="s">
        <v>427</v>
      </c>
      <c r="C32" s="303" t="s">
        <v>406</v>
      </c>
      <c r="D32" s="256"/>
      <c r="E32" s="304"/>
      <c r="F32" s="304"/>
      <c r="G32" s="255">
        <v>39223</v>
      </c>
      <c r="H32" s="255">
        <f>G32*(100-Содержание!$I$13)/100</f>
        <v>39223</v>
      </c>
      <c r="I32" s="396"/>
      <c r="J32" s="426"/>
      <c r="K32" s="396"/>
    </row>
    <row r="33" spans="1:11" s="244" customFormat="1" ht="16.5" customHeight="1" x14ac:dyDescent="0.2">
      <c r="A33" s="302"/>
      <c r="B33" s="295" t="s">
        <v>428</v>
      </c>
      <c r="C33" s="303" t="s">
        <v>407</v>
      </c>
      <c r="D33" s="256"/>
      <c r="E33" s="304"/>
      <c r="F33" s="304"/>
      <c r="G33" s="255">
        <v>28782</v>
      </c>
      <c r="H33" s="255">
        <f>G33*(100-Содержание!$I$13)/100</f>
        <v>28782</v>
      </c>
      <c r="I33" s="396"/>
      <c r="J33" s="426"/>
      <c r="K33" s="396"/>
    </row>
    <row r="34" spans="1:11" s="244" customFormat="1" ht="16.5" customHeight="1" x14ac:dyDescent="0.2">
      <c r="A34" s="302"/>
      <c r="B34" s="295" t="s">
        <v>429</v>
      </c>
      <c r="C34" s="303" t="s">
        <v>408</v>
      </c>
      <c r="D34" s="256"/>
      <c r="E34" s="304"/>
      <c r="F34" s="304"/>
      <c r="G34" s="255">
        <v>39559</v>
      </c>
      <c r="H34" s="255">
        <f>G34*(100-Содержание!$I$13)/100</f>
        <v>39559</v>
      </c>
      <c r="I34" s="396"/>
      <c r="J34" s="426"/>
      <c r="K34" s="396"/>
    </row>
    <row r="35" spans="1:11" s="244" customFormat="1" ht="16.5" customHeight="1" x14ac:dyDescent="0.2">
      <c r="A35" s="302"/>
      <c r="B35" s="295" t="s">
        <v>430</v>
      </c>
      <c r="C35" s="303" t="s">
        <v>409</v>
      </c>
      <c r="D35" s="256"/>
      <c r="E35" s="304"/>
      <c r="F35" s="304"/>
      <c r="G35" s="255">
        <v>29799</v>
      </c>
      <c r="H35" s="255">
        <f>G35*(100-Содержание!$I$13)/100</f>
        <v>29799</v>
      </c>
      <c r="I35" s="396"/>
      <c r="J35" s="426"/>
      <c r="K35" s="396"/>
    </row>
    <row r="36" spans="1:11" s="244" customFormat="1" ht="16.5" customHeight="1" x14ac:dyDescent="0.2">
      <c r="A36" s="302"/>
      <c r="B36" s="295" t="s">
        <v>431</v>
      </c>
      <c r="C36" s="303" t="s">
        <v>410</v>
      </c>
      <c r="D36" s="256"/>
      <c r="E36" s="304"/>
      <c r="F36" s="304"/>
      <c r="G36" s="255">
        <v>23068</v>
      </c>
      <c r="H36" s="255">
        <f>G36*(100-Содержание!$I$13)/100</f>
        <v>23068</v>
      </c>
      <c r="I36" s="396"/>
      <c r="J36" s="426"/>
      <c r="K36" s="396"/>
    </row>
    <row r="37" spans="1:11" s="244" customFormat="1" ht="16.5" customHeight="1" x14ac:dyDescent="0.2">
      <c r="A37" s="302"/>
      <c r="B37" s="295" t="s">
        <v>432</v>
      </c>
      <c r="C37" s="303" t="s">
        <v>411</v>
      </c>
      <c r="D37" s="256"/>
      <c r="E37" s="304"/>
      <c r="F37" s="304"/>
      <c r="G37" s="255">
        <v>52857</v>
      </c>
      <c r="H37" s="255">
        <f>G37*(100-Содержание!$I$13)/100</f>
        <v>52857</v>
      </c>
      <c r="I37" s="396"/>
      <c r="J37" s="426"/>
      <c r="K37" s="396"/>
    </row>
    <row r="38" spans="1:11" s="244" customFormat="1" ht="16.5" customHeight="1" x14ac:dyDescent="0.2">
      <c r="A38" s="302"/>
      <c r="B38" s="295" t="s">
        <v>433</v>
      </c>
      <c r="C38" s="303" t="s">
        <v>412</v>
      </c>
      <c r="D38" s="256"/>
      <c r="E38" s="304"/>
      <c r="F38" s="304"/>
      <c r="G38" s="255">
        <v>37037</v>
      </c>
      <c r="H38" s="255">
        <f>G38*(100-Содержание!$I$13)/100</f>
        <v>37037</v>
      </c>
      <c r="I38" s="396"/>
      <c r="J38" s="426"/>
      <c r="K38" s="396"/>
    </row>
    <row r="39" spans="1:11" s="244" customFormat="1" ht="16.5" customHeight="1" x14ac:dyDescent="0.2">
      <c r="A39" s="302"/>
      <c r="B39" s="295" t="s">
        <v>434</v>
      </c>
      <c r="C39" s="303" t="s">
        <v>413</v>
      </c>
      <c r="D39" s="256"/>
      <c r="E39" s="304"/>
      <c r="F39" s="304"/>
      <c r="G39" s="255">
        <v>26932</v>
      </c>
      <c r="H39" s="255">
        <f>G39*(100-Содержание!$I$13)/100</f>
        <v>26932</v>
      </c>
      <c r="I39" s="396"/>
      <c r="J39" s="426"/>
      <c r="K39" s="396"/>
    </row>
    <row r="40" spans="1:11" s="244" customFormat="1" ht="16.5" customHeight="1" x14ac:dyDescent="0.2">
      <c r="A40" s="302"/>
      <c r="B40" s="295" t="s">
        <v>435</v>
      </c>
      <c r="C40" s="303" t="s">
        <v>414</v>
      </c>
      <c r="D40" s="256"/>
      <c r="E40" s="304"/>
      <c r="F40" s="304"/>
      <c r="G40" s="255">
        <v>37535</v>
      </c>
      <c r="H40" s="255">
        <f>G40*(100-Содержание!$I$13)/100</f>
        <v>37535</v>
      </c>
      <c r="I40" s="396"/>
      <c r="J40" s="426"/>
      <c r="K40" s="396"/>
    </row>
    <row r="41" spans="1:11" s="244" customFormat="1" ht="16.5" customHeight="1" x14ac:dyDescent="0.2">
      <c r="A41" s="302"/>
      <c r="B41" s="295" t="s">
        <v>436</v>
      </c>
      <c r="C41" s="303" t="s">
        <v>415</v>
      </c>
      <c r="D41" s="256"/>
      <c r="E41" s="304"/>
      <c r="F41" s="304"/>
      <c r="G41" s="255">
        <v>27948</v>
      </c>
      <c r="H41" s="255">
        <f>G41*(100-Содержание!$I$13)/100</f>
        <v>27948</v>
      </c>
      <c r="I41" s="396"/>
      <c r="J41" s="426"/>
      <c r="K41" s="396"/>
    </row>
    <row r="42" spans="1:11" s="244" customFormat="1" ht="16.5" customHeight="1" x14ac:dyDescent="0.2">
      <c r="A42" s="302"/>
      <c r="B42" s="295" t="s">
        <v>437</v>
      </c>
      <c r="C42" s="303" t="s">
        <v>416</v>
      </c>
      <c r="D42" s="256"/>
      <c r="E42" s="304"/>
      <c r="F42" s="304"/>
      <c r="G42" s="255">
        <v>21381</v>
      </c>
      <c r="H42" s="255">
        <f>G42*(100-Содержание!$I$13)/100</f>
        <v>21381</v>
      </c>
      <c r="I42" s="396"/>
      <c r="J42" s="426"/>
      <c r="K42" s="396"/>
    </row>
    <row r="43" spans="1:11" s="244" customFormat="1" ht="16.5" customHeight="1" x14ac:dyDescent="0.2">
      <c r="A43" s="305"/>
      <c r="B43" s="306" t="s">
        <v>423</v>
      </c>
      <c r="C43" s="303" t="s">
        <v>402</v>
      </c>
      <c r="D43" s="256"/>
      <c r="E43" s="304"/>
      <c r="F43" s="304"/>
      <c r="G43" s="255">
        <v>4992</v>
      </c>
      <c r="H43" s="255">
        <f>G43*(100-Содержание!$I$13)/100</f>
        <v>4992</v>
      </c>
      <c r="I43" s="396"/>
      <c r="J43" s="426"/>
      <c r="K43" s="396"/>
    </row>
    <row r="44" spans="1:11" s="244" customFormat="1" ht="16.5" customHeight="1" x14ac:dyDescent="0.2">
      <c r="A44" s="308"/>
      <c r="B44" s="306" t="s">
        <v>424</v>
      </c>
      <c r="C44" s="303" t="s">
        <v>403</v>
      </c>
      <c r="D44" s="256"/>
      <c r="E44" s="304"/>
      <c r="F44" s="304"/>
      <c r="G44" s="255">
        <v>4555</v>
      </c>
      <c r="H44" s="255">
        <f>G44*(100-Содержание!$I$13)/100</f>
        <v>4555</v>
      </c>
      <c r="I44" s="396"/>
      <c r="J44" s="426"/>
      <c r="K44" s="396"/>
    </row>
    <row r="45" spans="1:11" s="244" customFormat="1" ht="16.5" customHeight="1" x14ac:dyDescent="0.2">
      <c r="A45" s="302"/>
      <c r="B45" s="295" t="s">
        <v>425</v>
      </c>
      <c r="C45" s="303" t="s">
        <v>404</v>
      </c>
      <c r="D45" s="256"/>
      <c r="E45" s="304"/>
      <c r="F45" s="304"/>
      <c r="G45" s="255">
        <v>3508</v>
      </c>
      <c r="H45" s="255">
        <f>G45*(100-Содержание!$I$13)/100</f>
        <v>3508</v>
      </c>
      <c r="I45" s="396"/>
      <c r="J45" s="426"/>
      <c r="K45" s="396"/>
    </row>
    <row r="46" spans="1:11" s="244" customFormat="1" ht="16.5" customHeight="1" x14ac:dyDescent="0.2">
      <c r="A46" s="305"/>
      <c r="B46" s="306" t="s">
        <v>438</v>
      </c>
      <c r="C46" s="303" t="s">
        <v>417</v>
      </c>
      <c r="D46" s="256"/>
      <c r="E46" s="304"/>
      <c r="F46" s="304"/>
      <c r="G46" s="255">
        <v>2593</v>
      </c>
      <c r="H46" s="255">
        <f>G46*(100-Содержание!$I$13)/100</f>
        <v>2593</v>
      </c>
      <c r="I46" s="396"/>
      <c r="J46" s="426"/>
      <c r="K46" s="396"/>
    </row>
    <row r="47" spans="1:11" s="244" customFormat="1" ht="16.5" customHeight="1" x14ac:dyDescent="0.2">
      <c r="A47" s="308"/>
      <c r="B47" s="306" t="s">
        <v>439</v>
      </c>
      <c r="C47" s="303" t="s">
        <v>418</v>
      </c>
      <c r="D47" s="256"/>
      <c r="E47" s="304"/>
      <c r="F47" s="304"/>
      <c r="G47" s="255">
        <v>2399</v>
      </c>
      <c r="H47" s="255">
        <f>G47*(100-Содержание!$I$13)/100</f>
        <v>2399</v>
      </c>
      <c r="I47" s="396"/>
      <c r="J47" s="426"/>
      <c r="K47" s="396"/>
    </row>
    <row r="48" spans="1:11" s="244" customFormat="1" ht="16.5" customHeight="1" x14ac:dyDescent="0.2">
      <c r="A48" s="302"/>
      <c r="B48" s="295" t="s">
        <v>440</v>
      </c>
      <c r="C48" s="303" t="s">
        <v>419</v>
      </c>
      <c r="D48" s="256"/>
      <c r="E48" s="304"/>
      <c r="F48" s="304"/>
      <c r="G48" s="255">
        <v>1606</v>
      </c>
      <c r="H48" s="255">
        <f>G48*(100-Содержание!$I$13)/100</f>
        <v>1606</v>
      </c>
      <c r="I48" s="396"/>
      <c r="J48" s="426"/>
      <c r="K48" s="396"/>
    </row>
    <row r="49" spans="1:11" s="244" customFormat="1" ht="16.5" customHeight="1" x14ac:dyDescent="0.2">
      <c r="A49" s="302"/>
      <c r="B49" s="295" t="s">
        <v>441</v>
      </c>
      <c r="C49" s="303" t="s">
        <v>420</v>
      </c>
      <c r="D49" s="256"/>
      <c r="E49" s="304"/>
      <c r="F49" s="304"/>
      <c r="G49" s="255">
        <v>9597</v>
      </c>
      <c r="H49" s="255">
        <f>G49*(100-Содержание!$I$13)/100</f>
        <v>9597</v>
      </c>
      <c r="I49" s="396"/>
      <c r="J49" s="426"/>
      <c r="K49" s="396"/>
    </row>
    <row r="50" spans="1:11" s="244" customFormat="1" ht="16.5" customHeight="1" x14ac:dyDescent="0.2">
      <c r="A50" s="302"/>
      <c r="B50" s="295" t="s">
        <v>442</v>
      </c>
      <c r="C50" s="303" t="s">
        <v>421</v>
      </c>
      <c r="D50" s="256"/>
      <c r="E50" s="304"/>
      <c r="F50" s="304"/>
      <c r="G50" s="255">
        <v>9089</v>
      </c>
      <c r="H50" s="255">
        <f>G50*(100-Содержание!$I$13)/100</f>
        <v>9089</v>
      </c>
      <c r="I50" s="396"/>
      <c r="J50" s="426"/>
      <c r="K50" s="396"/>
    </row>
    <row r="51" spans="1:11" s="244" customFormat="1" ht="16.5" customHeight="1" x14ac:dyDescent="0.2">
      <c r="A51" s="302"/>
      <c r="B51" s="295" t="s">
        <v>443</v>
      </c>
      <c r="C51" s="303" t="s">
        <v>422</v>
      </c>
      <c r="D51" s="256"/>
      <c r="E51" s="304"/>
      <c r="F51" s="304"/>
      <c r="G51" s="255">
        <v>8123</v>
      </c>
      <c r="H51" s="255">
        <f>G51*(100-Содержание!$I$13)/100</f>
        <v>8123</v>
      </c>
      <c r="I51" s="396"/>
      <c r="J51" s="426"/>
      <c r="K51" s="396"/>
    </row>
    <row r="52" spans="1:11" s="244" customFormat="1" ht="16.5" customHeight="1" x14ac:dyDescent="0.2">
      <c r="A52" s="302"/>
      <c r="B52" s="295"/>
      <c r="C52" s="303"/>
      <c r="D52" s="256"/>
      <c r="E52" s="304"/>
      <c r="F52" s="304"/>
      <c r="G52" s="255"/>
      <c r="H52" s="255"/>
      <c r="I52" s="396"/>
      <c r="J52" s="426"/>
      <c r="K52" s="396"/>
    </row>
    <row r="53" spans="1:11" s="244" customFormat="1" ht="21" customHeight="1" x14ac:dyDescent="0.2">
      <c r="A53" s="164"/>
      <c r="B53" s="179"/>
      <c r="C53" s="164" t="s">
        <v>1127</v>
      </c>
      <c r="D53" s="208"/>
      <c r="E53" s="209"/>
      <c r="F53" s="179"/>
      <c r="G53" s="179"/>
      <c r="H53" s="210"/>
      <c r="I53" s="396"/>
      <c r="J53" s="426"/>
      <c r="K53" s="396"/>
    </row>
    <row r="54" spans="1:11" s="244" customFormat="1" ht="16.5" customHeight="1" x14ac:dyDescent="0.2">
      <c r="A54" s="302"/>
      <c r="B54" s="295"/>
      <c r="C54" s="303"/>
      <c r="D54" s="256"/>
      <c r="E54" s="304"/>
      <c r="F54" s="304"/>
      <c r="G54" s="255"/>
      <c r="H54" s="255"/>
      <c r="I54" s="396"/>
      <c r="J54" s="426"/>
      <c r="K54" s="396"/>
    </row>
    <row r="55" spans="1:11" s="244" customFormat="1" ht="16.5" customHeight="1" x14ac:dyDescent="0.2">
      <c r="A55" s="302"/>
      <c r="B55" s="295" t="s">
        <v>1209</v>
      </c>
      <c r="C55" s="303" t="s">
        <v>1152</v>
      </c>
      <c r="D55" s="256" t="s">
        <v>1132</v>
      </c>
      <c r="E55" s="304">
        <v>0.51</v>
      </c>
      <c r="F55" s="304" t="s">
        <v>1130</v>
      </c>
      <c r="G55" s="255">
        <v>355833</v>
      </c>
      <c r="H55" s="255">
        <f>G55*(100-Содержание!$I$13)/100</f>
        <v>355833</v>
      </c>
      <c r="I55" s="396"/>
      <c r="J55" s="426"/>
      <c r="K55" s="396"/>
    </row>
    <row r="56" spans="1:11" s="244" customFormat="1" ht="16.5" customHeight="1" x14ac:dyDescent="0.2">
      <c r="A56" s="302"/>
      <c r="B56" s="295" t="s">
        <v>1251</v>
      </c>
      <c r="C56" s="303" t="s">
        <v>1153</v>
      </c>
      <c r="D56" s="256" t="s">
        <v>1132</v>
      </c>
      <c r="E56" s="304">
        <v>0.56999999999999995</v>
      </c>
      <c r="F56" s="304" t="s">
        <v>1128</v>
      </c>
      <c r="G56" s="255">
        <v>376167</v>
      </c>
      <c r="H56" s="255">
        <f>G56*(100-Содержание!$I$13)/100</f>
        <v>376167</v>
      </c>
      <c r="I56" s="396"/>
      <c r="J56" s="426"/>
      <c r="K56" s="396"/>
    </row>
    <row r="57" spans="1:11" s="244" customFormat="1" ht="16.5" customHeight="1" x14ac:dyDescent="0.2">
      <c r="A57" s="302"/>
      <c r="B57" s="295" t="s">
        <v>1214</v>
      </c>
      <c r="C57" s="303" t="s">
        <v>1154</v>
      </c>
      <c r="D57" s="256" t="s">
        <v>1132</v>
      </c>
      <c r="E57" s="304">
        <v>0.79</v>
      </c>
      <c r="F57" s="304" t="s">
        <v>1129</v>
      </c>
      <c r="G57" s="255">
        <v>427000</v>
      </c>
      <c r="H57" s="255">
        <f>G57*(100-Содержание!$I$13)/100</f>
        <v>427000</v>
      </c>
      <c r="I57" s="396"/>
      <c r="J57" s="426"/>
      <c r="K57" s="396"/>
    </row>
    <row r="58" spans="1:11" s="244" customFormat="1" ht="16.5" customHeight="1" x14ac:dyDescent="0.2">
      <c r="A58" s="302"/>
      <c r="B58" s="295"/>
      <c r="C58" s="303"/>
      <c r="D58" s="256"/>
      <c r="E58" s="304"/>
      <c r="F58" s="304"/>
      <c r="G58" s="255"/>
      <c r="H58" s="255"/>
      <c r="I58" s="396"/>
      <c r="J58" s="426"/>
      <c r="K58" s="396"/>
    </row>
    <row r="59" spans="1:11" s="244" customFormat="1" ht="21" customHeight="1" x14ac:dyDescent="0.2">
      <c r="A59" s="164"/>
      <c r="B59" s="179"/>
      <c r="C59" s="164" t="s">
        <v>1155</v>
      </c>
      <c r="D59" s="208"/>
      <c r="E59" s="209"/>
      <c r="F59" s="179"/>
      <c r="G59" s="179"/>
      <c r="H59" s="210"/>
      <c r="I59" s="396"/>
      <c r="J59" s="426"/>
      <c r="K59" s="396"/>
    </row>
    <row r="60" spans="1:11" s="244" customFormat="1" ht="16.5" customHeight="1" x14ac:dyDescent="0.2">
      <c r="A60" s="302"/>
      <c r="B60" s="295"/>
      <c r="C60" s="303"/>
      <c r="D60" s="256"/>
      <c r="E60" s="304"/>
      <c r="F60" s="304"/>
      <c r="G60" s="255"/>
      <c r="H60" s="255"/>
      <c r="I60" s="396"/>
      <c r="J60" s="426"/>
      <c r="K60" s="396"/>
    </row>
    <row r="61" spans="1:11" s="244" customFormat="1" ht="16.5" customHeight="1" x14ac:dyDescent="0.2">
      <c r="A61" s="302"/>
      <c r="B61" s="295" t="s">
        <v>1206</v>
      </c>
      <c r="C61" s="303" t="s">
        <v>1207</v>
      </c>
      <c r="D61" s="256" t="s">
        <v>1158</v>
      </c>
      <c r="E61" s="304">
        <v>0.15</v>
      </c>
      <c r="F61" s="304" t="s">
        <v>1208</v>
      </c>
      <c r="G61" s="255">
        <v>181170</v>
      </c>
      <c r="H61" s="255">
        <f>G61*(100-Содержание!$I$13)/100</f>
        <v>181170</v>
      </c>
      <c r="I61" s="396"/>
      <c r="J61" s="426"/>
      <c r="K61" s="396"/>
    </row>
    <row r="62" spans="1:11" s="244" customFormat="1" ht="16.5" customHeight="1" x14ac:dyDescent="0.2">
      <c r="A62" s="302"/>
      <c r="B62" s="295" t="s">
        <v>1263</v>
      </c>
      <c r="C62" s="303" t="s">
        <v>1156</v>
      </c>
      <c r="D62" s="256" t="s">
        <v>1158</v>
      </c>
      <c r="E62" s="304">
        <v>0.29299999999999998</v>
      </c>
      <c r="F62" s="304" t="s">
        <v>1159</v>
      </c>
      <c r="G62" s="255">
        <v>201300</v>
      </c>
      <c r="H62" s="255">
        <f>G62*(100-Содержание!$I$13)/100</f>
        <v>201300</v>
      </c>
      <c r="I62" s="396"/>
      <c r="J62" s="426"/>
      <c r="K62" s="396"/>
    </row>
    <row r="63" spans="1:11" s="244" customFormat="1" ht="16.5" customHeight="1" x14ac:dyDescent="0.2">
      <c r="A63" s="302"/>
      <c r="B63" s="295" t="s">
        <v>1258</v>
      </c>
      <c r="C63" s="303" t="s">
        <v>1157</v>
      </c>
      <c r="D63" s="256" t="s">
        <v>1158</v>
      </c>
      <c r="E63" s="304">
        <v>0.44</v>
      </c>
      <c r="F63" s="304" t="s">
        <v>1160</v>
      </c>
      <c r="G63" s="255">
        <v>268400</v>
      </c>
      <c r="H63" s="255">
        <f>G63*(100-Содержание!$I$13)/100</f>
        <v>268400</v>
      </c>
      <c r="I63" s="396"/>
      <c r="J63" s="426"/>
      <c r="K63" s="396"/>
    </row>
    <row r="64" spans="1:11" s="244" customFormat="1" ht="16.5" customHeight="1" x14ac:dyDescent="0.2">
      <c r="A64" s="302"/>
      <c r="B64" s="295"/>
      <c r="C64" s="303"/>
      <c r="D64" s="256"/>
      <c r="E64" s="304"/>
      <c r="F64" s="304"/>
      <c r="G64" s="255"/>
      <c r="H64" s="255"/>
      <c r="I64" s="396"/>
      <c r="J64" s="426"/>
      <c r="K64" s="396"/>
    </row>
    <row r="65" spans="1:11" s="244" customFormat="1" ht="21" customHeight="1" x14ac:dyDescent="0.2">
      <c r="A65" s="164"/>
      <c r="B65" s="179"/>
      <c r="C65" s="164" t="s">
        <v>1131</v>
      </c>
      <c r="D65" s="208"/>
      <c r="E65" s="209"/>
      <c r="F65" s="179"/>
      <c r="G65" s="179"/>
      <c r="H65" s="210"/>
      <c r="I65" s="396"/>
      <c r="J65" s="426"/>
      <c r="K65" s="396"/>
    </row>
    <row r="66" spans="1:11" s="244" customFormat="1" ht="16.5" customHeight="1" x14ac:dyDescent="0.2">
      <c r="A66" s="302"/>
      <c r="B66" s="295"/>
      <c r="C66" s="303"/>
      <c r="D66" s="256"/>
      <c r="E66" s="304"/>
      <c r="F66" s="304"/>
      <c r="G66" s="255"/>
      <c r="H66" s="255"/>
      <c r="I66" s="396"/>
      <c r="J66" s="426"/>
      <c r="K66" s="396"/>
    </row>
    <row r="67" spans="1:11" s="244" customFormat="1" ht="16.5" customHeight="1" x14ac:dyDescent="0.2">
      <c r="A67" s="302"/>
      <c r="B67" s="295" t="s">
        <v>1306</v>
      </c>
      <c r="C67" s="303" t="s">
        <v>1146</v>
      </c>
      <c r="D67" s="256" t="s">
        <v>1132</v>
      </c>
      <c r="E67" s="304">
        <v>0.28999999999999998</v>
      </c>
      <c r="F67" s="304" t="s">
        <v>1133</v>
      </c>
      <c r="G67" s="255">
        <v>147579</v>
      </c>
      <c r="H67" s="255">
        <f>G67*(100-Содержание!$I$13)/100</f>
        <v>147579</v>
      </c>
      <c r="I67" s="396"/>
      <c r="J67" s="426"/>
      <c r="K67" s="396"/>
    </row>
    <row r="68" spans="1:11" s="244" customFormat="1" ht="16.5" customHeight="1" x14ac:dyDescent="0.2">
      <c r="A68" s="302"/>
      <c r="B68" s="295" t="s">
        <v>1305</v>
      </c>
      <c r="C68" s="303" t="s">
        <v>1147</v>
      </c>
      <c r="D68" s="256" t="s">
        <v>1132</v>
      </c>
      <c r="E68" s="304">
        <v>0.43</v>
      </c>
      <c r="F68" s="304" t="s">
        <v>1134</v>
      </c>
      <c r="G68" s="255">
        <v>177073</v>
      </c>
      <c r="H68" s="255">
        <f>G68*(100-Содержание!$I$13)/100</f>
        <v>177073</v>
      </c>
      <c r="I68" s="396"/>
      <c r="J68" s="426"/>
      <c r="K68" s="396"/>
    </row>
    <row r="69" spans="1:11" s="244" customFormat="1" ht="16.5" customHeight="1" x14ac:dyDescent="0.2">
      <c r="A69" s="302"/>
      <c r="B69" s="295" t="s">
        <v>1311</v>
      </c>
      <c r="C69" s="303" t="s">
        <v>1148</v>
      </c>
      <c r="D69" s="256" t="s">
        <v>1132</v>
      </c>
      <c r="E69" s="304">
        <v>0.57999999999999996</v>
      </c>
      <c r="F69" s="304" t="s">
        <v>1135</v>
      </c>
      <c r="G69" s="255">
        <v>265076</v>
      </c>
      <c r="H69" s="255">
        <f>G69*(100-Содержание!$I$13)/100</f>
        <v>265076</v>
      </c>
      <c r="I69" s="396"/>
      <c r="J69" s="426"/>
      <c r="K69" s="396"/>
    </row>
    <row r="70" spans="1:11" s="244" customFormat="1" ht="16.5" customHeight="1" x14ac:dyDescent="0.2">
      <c r="A70" s="302"/>
      <c r="B70" s="295" t="s">
        <v>155</v>
      </c>
      <c r="C70" s="303" t="s">
        <v>1149</v>
      </c>
      <c r="D70" s="256" t="s">
        <v>1132</v>
      </c>
      <c r="E70" s="304">
        <v>0.86</v>
      </c>
      <c r="F70" s="304" t="s">
        <v>1136</v>
      </c>
      <c r="G70" s="255">
        <v>314547</v>
      </c>
      <c r="H70" s="255">
        <f>G70*(100-Содержание!$I$13)/100</f>
        <v>314547</v>
      </c>
      <c r="I70" s="396"/>
      <c r="J70" s="426"/>
      <c r="K70" s="396"/>
    </row>
    <row r="71" spans="1:11" s="244" customFormat="1" ht="16.5" customHeight="1" x14ac:dyDescent="0.2">
      <c r="A71" s="302"/>
      <c r="B71" s="295" t="s">
        <v>154</v>
      </c>
      <c r="C71" s="303" t="s">
        <v>1150</v>
      </c>
      <c r="D71" s="256" t="s">
        <v>1132</v>
      </c>
      <c r="E71" s="304">
        <v>0.57999999999999996</v>
      </c>
      <c r="F71" s="304" t="s">
        <v>1135</v>
      </c>
      <c r="G71" s="255">
        <v>289608</v>
      </c>
      <c r="H71" s="255">
        <f>G71*(100-Содержание!$I$13)/100</f>
        <v>289608</v>
      </c>
      <c r="I71" s="396"/>
      <c r="J71" s="426"/>
      <c r="K71" s="396"/>
    </row>
    <row r="72" spans="1:11" s="244" customFormat="1" ht="16.5" customHeight="1" x14ac:dyDescent="0.2">
      <c r="A72" s="302"/>
      <c r="B72" s="295" t="s">
        <v>156</v>
      </c>
      <c r="C72" s="303" t="s">
        <v>1151</v>
      </c>
      <c r="D72" s="256" t="s">
        <v>1132</v>
      </c>
      <c r="E72" s="304">
        <v>0.86</v>
      </c>
      <c r="F72" s="304" t="s">
        <v>1136</v>
      </c>
      <c r="G72" s="255">
        <v>352987</v>
      </c>
      <c r="H72" s="255">
        <f>G72*(100-Содержание!$I$13)/100</f>
        <v>352987</v>
      </c>
      <c r="I72" s="396"/>
      <c r="J72" s="426"/>
      <c r="K72" s="396"/>
    </row>
    <row r="73" spans="1:11" s="244" customFormat="1" ht="16.5" customHeight="1" x14ac:dyDescent="0.2">
      <c r="A73" s="302"/>
      <c r="B73" s="295" t="s">
        <v>150</v>
      </c>
      <c r="C73" s="303" t="s">
        <v>151</v>
      </c>
      <c r="D73" s="256"/>
      <c r="E73" s="304"/>
      <c r="F73" s="304"/>
      <c r="G73" s="255">
        <v>9923</v>
      </c>
      <c r="H73" s="255">
        <f>G73*(100-Содержание!$I$13)/100</f>
        <v>9923</v>
      </c>
      <c r="I73" s="396"/>
      <c r="J73" s="426"/>
      <c r="K73" s="396"/>
    </row>
    <row r="74" spans="1:11" s="244" customFormat="1" ht="16.5" customHeight="1" x14ac:dyDescent="0.2">
      <c r="A74" s="302"/>
      <c r="B74" s="295" t="s">
        <v>152</v>
      </c>
      <c r="C74" s="303" t="s">
        <v>153</v>
      </c>
      <c r="D74" s="256"/>
      <c r="E74" s="304"/>
      <c r="F74" s="304"/>
      <c r="G74" s="255">
        <v>11865</v>
      </c>
      <c r="H74" s="255">
        <f>G74*(100-Содержание!$I$13)/100</f>
        <v>11865</v>
      </c>
      <c r="I74" s="396"/>
      <c r="J74" s="426"/>
      <c r="K74" s="396"/>
    </row>
    <row r="75" spans="1:11" s="244" customFormat="1" ht="16.5" customHeight="1" x14ac:dyDescent="0.2">
      <c r="A75" s="358"/>
      <c r="B75" s="359"/>
      <c r="C75" s="360"/>
      <c r="D75" s="361"/>
      <c r="E75" s="362"/>
      <c r="F75" s="362"/>
      <c r="G75" s="363"/>
      <c r="H75" s="363"/>
      <c r="I75" s="396"/>
      <c r="J75" s="426"/>
      <c r="K75" s="396"/>
    </row>
    <row r="76" spans="1:11" s="244" customFormat="1" ht="21" customHeight="1" x14ac:dyDescent="0.2">
      <c r="A76" s="164"/>
      <c r="B76" s="179"/>
      <c r="C76" s="164" t="s">
        <v>1137</v>
      </c>
      <c r="D76" s="208"/>
      <c r="E76" s="209"/>
      <c r="F76" s="179"/>
      <c r="G76" s="179"/>
      <c r="H76" s="210"/>
      <c r="I76" s="396"/>
      <c r="J76" s="426"/>
      <c r="K76" s="396"/>
    </row>
    <row r="77" spans="1:11" s="244" customFormat="1" ht="16.5" customHeight="1" x14ac:dyDescent="0.2">
      <c r="A77" s="302"/>
      <c r="B77" s="295" t="s">
        <v>257</v>
      </c>
      <c r="C77" s="303" t="s">
        <v>157</v>
      </c>
      <c r="D77" s="256"/>
      <c r="E77" s="304"/>
      <c r="F77" s="304"/>
      <c r="G77" s="255">
        <v>1972</v>
      </c>
      <c r="H77" s="255">
        <f>G77*(100-Содержание!$I$13)/100</f>
        <v>1972</v>
      </c>
      <c r="I77" s="396"/>
      <c r="J77" s="426"/>
      <c r="K77" s="396"/>
    </row>
    <row r="78" spans="1:11" s="244" customFormat="1" ht="16.5" customHeight="1" x14ac:dyDescent="0.2">
      <c r="A78" s="302"/>
      <c r="B78" s="295" t="s">
        <v>259</v>
      </c>
      <c r="C78" s="303" t="s">
        <v>158</v>
      </c>
      <c r="D78" s="256"/>
      <c r="E78" s="304"/>
      <c r="F78" s="304"/>
      <c r="G78" s="255">
        <v>2847</v>
      </c>
      <c r="H78" s="255">
        <f>G78*(100-Содержание!$I$13)/100</f>
        <v>2847</v>
      </c>
      <c r="I78" s="396"/>
      <c r="J78" s="426"/>
      <c r="K78" s="396"/>
    </row>
    <row r="79" spans="1:11" s="244" customFormat="1" ht="16.5" customHeight="1" x14ac:dyDescent="0.2">
      <c r="A79" s="302"/>
      <c r="B79" s="295" t="s">
        <v>261</v>
      </c>
      <c r="C79" s="303" t="s">
        <v>159</v>
      </c>
      <c r="D79" s="256"/>
      <c r="E79" s="304"/>
      <c r="F79" s="304"/>
      <c r="G79" s="255">
        <v>3955</v>
      </c>
      <c r="H79" s="255">
        <f>G79*(100-Содержание!$I$13)/100</f>
        <v>3955</v>
      </c>
      <c r="I79" s="396"/>
      <c r="J79" s="426"/>
      <c r="K79" s="396"/>
    </row>
    <row r="80" spans="1:11" s="244" customFormat="1" ht="16.5" customHeight="1" x14ac:dyDescent="0.2">
      <c r="A80" s="302"/>
      <c r="B80" s="295" t="s">
        <v>263</v>
      </c>
      <c r="C80" s="303" t="s">
        <v>160</v>
      </c>
      <c r="D80" s="256"/>
      <c r="E80" s="304"/>
      <c r="F80" s="304"/>
      <c r="G80" s="255">
        <v>5693</v>
      </c>
      <c r="H80" s="255">
        <f>G80*(100-Содержание!$I$13)/100</f>
        <v>5693</v>
      </c>
      <c r="I80" s="396"/>
      <c r="J80" s="426"/>
      <c r="K80" s="396"/>
    </row>
    <row r="81" spans="1:11" s="244" customFormat="1" ht="16.5" customHeight="1" x14ac:dyDescent="0.2">
      <c r="A81" s="302"/>
      <c r="B81" s="295" t="s">
        <v>258</v>
      </c>
      <c r="C81" s="303" t="s">
        <v>161</v>
      </c>
      <c r="D81" s="256"/>
      <c r="E81" s="304"/>
      <c r="F81" s="304"/>
      <c r="G81" s="255">
        <v>1972</v>
      </c>
      <c r="H81" s="255">
        <f>G81*(100-Содержание!$I$13)/100</f>
        <v>1972</v>
      </c>
      <c r="I81" s="396"/>
      <c r="J81" s="426"/>
      <c r="K81" s="396"/>
    </row>
    <row r="82" spans="1:11" s="244" customFormat="1" ht="16.5" customHeight="1" x14ac:dyDescent="0.2">
      <c r="A82" s="302"/>
      <c r="B82" s="295" t="s">
        <v>260</v>
      </c>
      <c r="C82" s="303" t="s">
        <v>162</v>
      </c>
      <c r="D82" s="256"/>
      <c r="E82" s="304"/>
      <c r="F82" s="304"/>
      <c r="G82" s="255">
        <v>2847</v>
      </c>
      <c r="H82" s="255">
        <f>G82*(100-Содержание!$I$13)/100</f>
        <v>2847</v>
      </c>
      <c r="I82" s="396"/>
      <c r="J82" s="426"/>
      <c r="K82" s="396"/>
    </row>
    <row r="83" spans="1:11" s="244" customFormat="1" ht="16.5" customHeight="1" x14ac:dyDescent="0.2">
      <c r="A83" s="302"/>
      <c r="B83" s="295" t="s">
        <v>262</v>
      </c>
      <c r="C83" s="303" t="s">
        <v>163</v>
      </c>
      <c r="D83" s="256"/>
      <c r="E83" s="304"/>
      <c r="F83" s="304"/>
      <c r="G83" s="255">
        <v>3955</v>
      </c>
      <c r="H83" s="255">
        <f>G83*(100-Содержание!$I$13)/100</f>
        <v>3955</v>
      </c>
      <c r="I83" s="396"/>
      <c r="J83" s="426"/>
      <c r="K83" s="396"/>
    </row>
    <row r="84" spans="1:11" s="244" customFormat="1" ht="16.5" customHeight="1" x14ac:dyDescent="0.2">
      <c r="A84" s="302"/>
      <c r="B84" s="295" t="s">
        <v>264</v>
      </c>
      <c r="C84" s="303" t="s">
        <v>164</v>
      </c>
      <c r="D84" s="256"/>
      <c r="E84" s="304"/>
      <c r="F84" s="304"/>
      <c r="G84" s="255">
        <v>5693</v>
      </c>
      <c r="H84" s="255">
        <f>G84*(100-Содержание!$I$13)/100</f>
        <v>5693</v>
      </c>
      <c r="I84" s="396"/>
      <c r="J84" s="426"/>
      <c r="K84" s="396"/>
    </row>
    <row r="85" spans="1:11" s="244" customFormat="1" ht="16.5" customHeight="1" x14ac:dyDescent="0.2">
      <c r="A85" s="302"/>
      <c r="B85" s="295"/>
      <c r="C85" s="303"/>
      <c r="D85" s="256"/>
      <c r="E85" s="304"/>
      <c r="F85" s="304"/>
      <c r="G85" s="255"/>
      <c r="H85" s="255"/>
      <c r="I85" s="396"/>
      <c r="J85" s="426"/>
      <c r="K85" s="396"/>
    </row>
    <row r="86" spans="1:11" s="244" customFormat="1" ht="21" customHeight="1" x14ac:dyDescent="0.2">
      <c r="A86" s="164"/>
      <c r="B86" s="179"/>
      <c r="C86" s="164" t="s">
        <v>1138</v>
      </c>
      <c r="D86" s="208"/>
      <c r="E86" s="209"/>
      <c r="F86" s="179"/>
      <c r="G86" s="179"/>
      <c r="H86" s="210"/>
      <c r="I86" s="396"/>
      <c r="J86" s="426"/>
      <c r="K86" s="396"/>
    </row>
    <row r="87" spans="1:11" s="244" customFormat="1" ht="16.5" customHeight="1" x14ac:dyDescent="0.2">
      <c r="A87" s="302"/>
      <c r="B87" s="295"/>
      <c r="C87" s="303"/>
      <c r="D87" s="256"/>
      <c r="E87" s="304"/>
      <c r="F87" s="304"/>
      <c r="G87" s="255"/>
      <c r="H87" s="255"/>
      <c r="I87" s="396"/>
      <c r="J87" s="426"/>
      <c r="K87" s="396"/>
    </row>
    <row r="88" spans="1:11" s="244" customFormat="1" ht="16.5" customHeight="1" x14ac:dyDescent="0.2">
      <c r="A88" s="302"/>
      <c r="B88" s="295" t="s">
        <v>390</v>
      </c>
      <c r="C88" s="303" t="s">
        <v>1140</v>
      </c>
      <c r="D88" s="256" t="s">
        <v>15</v>
      </c>
      <c r="E88" s="304">
        <v>0.4</v>
      </c>
      <c r="F88" s="304" t="s">
        <v>1142</v>
      </c>
      <c r="G88" s="255">
        <v>197427</v>
      </c>
      <c r="H88" s="255">
        <f>G88*(100-Содержание!$I$13)/100</f>
        <v>197427</v>
      </c>
      <c r="I88" s="396"/>
      <c r="J88" s="426"/>
      <c r="K88" s="396"/>
    </row>
    <row r="89" spans="1:11" s="244" customFormat="1" ht="16.5" customHeight="1" x14ac:dyDescent="0.2">
      <c r="A89" s="302"/>
      <c r="B89" s="295" t="s">
        <v>389</v>
      </c>
      <c r="C89" s="303" t="s">
        <v>1141</v>
      </c>
      <c r="D89" s="256" t="s">
        <v>15</v>
      </c>
      <c r="E89" s="304">
        <v>0.6</v>
      </c>
      <c r="F89" s="304" t="s">
        <v>1143</v>
      </c>
      <c r="G89" s="255">
        <v>212189</v>
      </c>
      <c r="H89" s="255">
        <f>G89*(100-Содержание!$I$13)/100</f>
        <v>212189</v>
      </c>
      <c r="I89" s="396"/>
      <c r="J89" s="426"/>
      <c r="K89" s="396"/>
    </row>
    <row r="90" spans="1:11" s="244" customFormat="1" ht="16.5" customHeight="1" x14ac:dyDescent="0.2">
      <c r="A90" s="302"/>
      <c r="B90" s="295"/>
      <c r="C90" s="303"/>
      <c r="D90" s="256"/>
      <c r="E90" s="304"/>
      <c r="F90" s="304"/>
      <c r="G90" s="255"/>
      <c r="H90" s="255"/>
      <c r="I90" s="396"/>
      <c r="J90" s="426"/>
      <c r="K90" s="396"/>
    </row>
    <row r="91" spans="1:11" s="244" customFormat="1" ht="21" customHeight="1" x14ac:dyDescent="0.2">
      <c r="A91" s="164"/>
      <c r="B91" s="179"/>
      <c r="C91" s="164" t="s">
        <v>1139</v>
      </c>
      <c r="D91" s="208"/>
      <c r="E91" s="209"/>
      <c r="F91" s="179"/>
      <c r="G91" s="179"/>
      <c r="H91" s="210"/>
      <c r="I91" s="396"/>
      <c r="J91" s="426"/>
      <c r="K91" s="396"/>
    </row>
    <row r="92" spans="1:11" s="244" customFormat="1" ht="16.5" customHeight="1" x14ac:dyDescent="0.2">
      <c r="A92" s="302"/>
      <c r="B92" s="295"/>
      <c r="C92" s="303"/>
      <c r="D92" s="256"/>
      <c r="E92" s="304"/>
      <c r="F92" s="304"/>
      <c r="G92" s="255"/>
      <c r="H92" s="255"/>
      <c r="I92" s="396"/>
      <c r="J92" s="426"/>
      <c r="K92" s="396"/>
    </row>
    <row r="93" spans="1:11" s="244" customFormat="1" ht="16.5" customHeight="1" x14ac:dyDescent="0.2">
      <c r="A93" s="302"/>
      <c r="B93" s="295" t="s">
        <v>454</v>
      </c>
      <c r="C93" s="303" t="s">
        <v>1144</v>
      </c>
      <c r="D93" s="256" t="s">
        <v>942</v>
      </c>
      <c r="E93" s="304">
        <v>0.35</v>
      </c>
      <c r="F93" s="304" t="s">
        <v>1145</v>
      </c>
      <c r="G93" s="255">
        <v>136935</v>
      </c>
      <c r="H93" s="255">
        <f>G93*(100-Содержание!$I$13)/100</f>
        <v>136935</v>
      </c>
      <c r="I93" s="396"/>
      <c r="J93" s="426"/>
      <c r="K93" s="396"/>
    </row>
    <row r="94" spans="1:11" s="244" customFormat="1" ht="16.5" customHeight="1" x14ac:dyDescent="0.2">
      <c r="A94" s="302"/>
      <c r="B94" s="295"/>
      <c r="C94" s="303"/>
      <c r="D94" s="256"/>
      <c r="E94" s="304"/>
      <c r="F94" s="304"/>
      <c r="G94" s="255"/>
      <c r="H94" s="255"/>
      <c r="I94" s="396"/>
      <c r="J94" s="426"/>
      <c r="K94" s="396"/>
    </row>
    <row r="95" spans="1:11" x14ac:dyDescent="0.2">
      <c r="I95" s="396"/>
      <c r="J95" s="426"/>
      <c r="K95" s="396"/>
    </row>
    <row r="96" spans="1:11" s="244" customFormat="1" ht="21" customHeight="1" x14ac:dyDescent="0.2">
      <c r="A96" s="164"/>
      <c r="B96" s="179"/>
      <c r="C96" s="164" t="s">
        <v>1252</v>
      </c>
      <c r="D96" s="208"/>
      <c r="E96" s="209"/>
      <c r="F96" s="179"/>
      <c r="G96" s="179"/>
      <c r="H96" s="210"/>
      <c r="I96" s="396"/>
      <c r="J96" s="426"/>
      <c r="K96" s="396"/>
    </row>
    <row r="97" spans="1:11" s="244" customFormat="1" ht="16.5" customHeight="1" x14ac:dyDescent="0.2">
      <c r="A97" s="302"/>
      <c r="B97" s="295"/>
      <c r="C97" s="303"/>
      <c r="D97" s="256"/>
      <c r="E97" s="304"/>
      <c r="F97" s="304"/>
      <c r="G97" s="255"/>
      <c r="H97" s="255"/>
      <c r="I97" s="396"/>
      <c r="J97" s="426"/>
      <c r="K97" s="396"/>
    </row>
    <row r="98" spans="1:11" s="244" customFormat="1" ht="16.5" customHeight="1" x14ac:dyDescent="0.2">
      <c r="A98" s="302"/>
      <c r="B98" s="295"/>
      <c r="C98" s="303" t="s">
        <v>1253</v>
      </c>
      <c r="D98" s="256" t="s">
        <v>942</v>
      </c>
      <c r="E98" s="304">
        <v>0.16</v>
      </c>
      <c r="F98" s="304" t="s">
        <v>1254</v>
      </c>
      <c r="G98" s="255">
        <v>156902</v>
      </c>
      <c r="H98" s="255">
        <f>G98*(100-Содержание!$I$13)/100</f>
        <v>156902</v>
      </c>
      <c r="I98" s="396"/>
      <c r="J98" s="426"/>
      <c r="K98" s="396"/>
    </row>
    <row r="99" spans="1:11" s="244" customFormat="1" ht="16.5" customHeight="1" x14ac:dyDescent="0.2">
      <c r="A99" s="302"/>
      <c r="B99" s="295"/>
      <c r="C99" s="303" t="s">
        <v>1255</v>
      </c>
      <c r="D99" s="256" t="s">
        <v>1256</v>
      </c>
      <c r="E99" s="304">
        <v>0.23</v>
      </c>
      <c r="F99" s="304" t="s">
        <v>1257</v>
      </c>
      <c r="G99" s="255">
        <v>159830</v>
      </c>
      <c r="H99" s="255">
        <f>G99*(100-Содержание!$I$13)/100</f>
        <v>159830</v>
      </c>
      <c r="I99" s="396"/>
      <c r="J99" s="426"/>
      <c r="K99" s="396"/>
    </row>
  </sheetData>
  <sheetProtection selectLockedCells="1" selectUnlockedCells="1"/>
  <customSheetViews>
    <customSheetView guid="{8281D4C6-054E-4A91-994E-490F6F207C27}" scale="80" showPageBreaks="1" printArea="1">
      <pane ySplit="5" topLeftCell="A10" activePane="bottomLeft" state="frozen"/>
      <selection pane="bottomLeft" activeCell="G25" sqref="G25:G28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1"/>
      <headerFooter alignWithMargins="0"/>
    </customSheetView>
    <customSheetView guid="{3C2A58F4-3747-4C43-A06A-2CF3693DFAB9}" scale="80" showPageBreaks="1" printArea="1">
      <pane ySplit="5" topLeftCell="A40" activePane="bottomLeft" state="frozen"/>
      <selection pane="bottomLeft" activeCell="C46" sqref="C46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2"/>
      <headerFooter alignWithMargins="0"/>
    </customSheetView>
    <customSheetView guid="{FCAC9C19-06EB-4A2D-B4A9-361FB05F735A}" scale="80" showPageBreaks="1" printArea="1">
      <pane ySplit="5" topLeftCell="A6" activePane="bottomLeft" state="frozen"/>
      <selection pane="bottomLeft" activeCell="G8" sqref="G8"/>
      <pageMargins left="0.74791666666666667" right="0.55138888888888893" top="0.39374999999999999" bottom="0.39374999999999999" header="0.51180555555555551" footer="0.51180555555555551"/>
      <pageSetup paperSize="9" scale="44" firstPageNumber="0" orientation="landscape" horizontalDpi="300" verticalDpi="300" r:id="rId3"/>
      <headerFooter alignWithMargins="0"/>
    </customSheetView>
  </customSheetViews>
  <mergeCells count="3">
    <mergeCell ref="B3:H3"/>
    <mergeCell ref="B1:H1"/>
    <mergeCell ref="B2:H2"/>
  </mergeCells>
  <pageMargins left="0.35433070866141736" right="0.35433070866141736" top="0.78740157480314965" bottom="0.39370078740157483" header="0.51181102362204722" footer="0.51181102362204722"/>
  <pageSetup paperSize="9" scale="48" firstPageNumber="0" orientation="landscape" horizontalDpi="300" verticalDpi="300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zoomScale="70" zoomScaleNormal="55" zoomScaleSheetLayoutView="70" workbookViewId="0">
      <selection activeCell="K5" sqref="K5"/>
    </sheetView>
  </sheetViews>
  <sheetFormatPr defaultColWidth="8.85546875" defaultRowHeight="12.75" x14ac:dyDescent="0.2"/>
  <cols>
    <col min="1" max="1" width="43.140625" style="1" customWidth="1"/>
    <col min="2" max="2" width="12.85546875" style="1" customWidth="1"/>
    <col min="3" max="3" width="40.5703125" style="1" customWidth="1"/>
    <col min="4" max="4" width="22.42578125" style="1" customWidth="1"/>
    <col min="5" max="5" width="23.42578125" style="1" customWidth="1"/>
    <col min="6" max="6" width="30.85546875" style="1" customWidth="1"/>
    <col min="7" max="7" width="19.42578125" style="1" customWidth="1"/>
    <col min="8" max="8" width="20.5703125" style="1" customWidth="1"/>
    <col min="9" max="9" width="21.5703125" style="1" customWidth="1"/>
    <col min="10" max="10" width="12.5703125" style="1" customWidth="1"/>
    <col min="11" max="11" width="13.140625" style="1" customWidth="1"/>
    <col min="12" max="12" width="13.5703125" style="1" customWidth="1"/>
    <col min="13" max="16384" width="8.85546875" style="1"/>
  </cols>
  <sheetData>
    <row r="1" spans="1:12" s="244" customFormat="1" ht="18" customHeight="1" x14ac:dyDescent="0.2">
      <c r="A1" s="173"/>
      <c r="B1" s="455" t="s">
        <v>554</v>
      </c>
      <c r="C1" s="455"/>
      <c r="D1" s="455"/>
      <c r="E1" s="455"/>
      <c r="F1" s="455"/>
      <c r="G1" s="455"/>
      <c r="H1" s="455"/>
      <c r="I1" s="455"/>
    </row>
    <row r="2" spans="1:12" s="244" customFormat="1" ht="17.25" customHeight="1" x14ac:dyDescent="0.2">
      <c r="A2" s="174"/>
      <c r="B2" s="456" t="s">
        <v>552</v>
      </c>
      <c r="C2" s="456"/>
      <c r="D2" s="456"/>
      <c r="E2" s="456"/>
      <c r="F2" s="456"/>
      <c r="G2" s="456"/>
      <c r="H2" s="456"/>
      <c r="I2" s="456"/>
    </row>
    <row r="3" spans="1:12" s="244" customFormat="1" ht="17.25" customHeight="1" x14ac:dyDescent="0.2">
      <c r="A3" s="174"/>
      <c r="B3" s="457" t="s">
        <v>553</v>
      </c>
      <c r="C3" s="457"/>
      <c r="D3" s="457"/>
      <c r="E3" s="457"/>
      <c r="F3" s="457"/>
      <c r="G3" s="457"/>
      <c r="H3" s="457"/>
      <c r="I3" s="457"/>
    </row>
    <row r="4" spans="1:12" ht="63.75" customHeight="1" x14ac:dyDescent="0.2">
      <c r="A4" s="45"/>
      <c r="B4" s="327" t="s">
        <v>8</v>
      </c>
      <c r="C4" s="327" t="s">
        <v>9</v>
      </c>
      <c r="D4" s="327" t="s">
        <v>1295</v>
      </c>
      <c r="E4" s="327" t="s">
        <v>1301</v>
      </c>
      <c r="F4" s="327" t="s">
        <v>1300</v>
      </c>
      <c r="G4" s="327"/>
      <c r="H4" s="327" t="s">
        <v>12</v>
      </c>
      <c r="I4" s="327" t="str">
        <f>CONCATENATE("Цена с НДС со скидкой ",Содержание!$I$13,"%, руб.")</f>
        <v>Цена с НДС со скидкой %, руб.</v>
      </c>
    </row>
    <row r="5" spans="1:12" ht="48.75" customHeight="1" x14ac:dyDescent="0.2">
      <c r="A5" s="41"/>
      <c r="B5" s="119" t="s">
        <v>1285</v>
      </c>
      <c r="C5" s="104" t="s">
        <v>1304</v>
      </c>
      <c r="D5" s="105" t="s">
        <v>1294</v>
      </c>
      <c r="E5" s="106">
        <v>110</v>
      </c>
      <c r="F5" s="106">
        <v>4.26</v>
      </c>
      <c r="G5" s="106"/>
      <c r="H5" s="120">
        <v>361527</v>
      </c>
      <c r="I5" s="107">
        <f>H5*(1-Содержание!$I$13)</f>
        <v>361527</v>
      </c>
      <c r="J5" s="396"/>
      <c r="K5" s="426"/>
      <c r="L5" s="396"/>
    </row>
    <row r="6" spans="1:12" ht="66" customHeight="1" x14ac:dyDescent="0.2">
      <c r="A6" s="114"/>
      <c r="B6" s="62" t="s">
        <v>1284</v>
      </c>
      <c r="C6" s="104" t="s">
        <v>1286</v>
      </c>
      <c r="D6" s="105" t="s">
        <v>1294</v>
      </c>
      <c r="E6" s="106">
        <v>110</v>
      </c>
      <c r="F6" s="106">
        <v>5.08</v>
      </c>
      <c r="G6" s="106"/>
      <c r="H6" s="120">
        <v>381962</v>
      </c>
      <c r="I6" s="107">
        <f>H6*(1-Содержание!$I$13)</f>
        <v>381962</v>
      </c>
      <c r="J6" s="396"/>
      <c r="K6" s="426"/>
      <c r="L6" s="396"/>
    </row>
    <row r="7" spans="1:12" ht="56.25" customHeight="1" x14ac:dyDescent="0.2">
      <c r="A7" s="114"/>
      <c r="B7" s="62" t="s">
        <v>1287</v>
      </c>
      <c r="C7" s="104" t="s">
        <v>1288</v>
      </c>
      <c r="D7" s="105" t="s">
        <v>1294</v>
      </c>
      <c r="E7" s="106">
        <v>110</v>
      </c>
      <c r="F7" s="106">
        <v>6.78</v>
      </c>
      <c r="G7" s="106"/>
      <c r="H7" s="120">
        <v>409615</v>
      </c>
      <c r="I7" s="107">
        <f>H7*(1-Содержание!$I$13)</f>
        <v>409615</v>
      </c>
      <c r="J7" s="396"/>
      <c r="K7" s="426"/>
      <c r="L7" s="396"/>
    </row>
    <row r="8" spans="1:12" ht="54" customHeight="1" x14ac:dyDescent="0.2">
      <c r="A8" s="115"/>
      <c r="B8" s="109" t="s">
        <v>1289</v>
      </c>
      <c r="C8" s="108" t="s">
        <v>1290</v>
      </c>
      <c r="D8" s="105" t="s">
        <v>1294</v>
      </c>
      <c r="E8" s="109">
        <v>110</v>
      </c>
      <c r="F8" s="109">
        <v>7.49</v>
      </c>
      <c r="G8" s="109"/>
      <c r="H8" s="120">
        <v>425678</v>
      </c>
      <c r="I8" s="107">
        <f>H8*(1-Содержание!$I$13)</f>
        <v>425678</v>
      </c>
      <c r="J8" s="396"/>
      <c r="K8" s="426"/>
      <c r="L8" s="396"/>
    </row>
    <row r="9" spans="1:12" ht="63" customHeight="1" x14ac:dyDescent="0.2">
      <c r="A9" s="115"/>
      <c r="B9" s="109" t="s">
        <v>1291</v>
      </c>
      <c r="C9" s="108" t="s">
        <v>1292</v>
      </c>
      <c r="D9" s="109" t="s">
        <v>1297</v>
      </c>
      <c r="E9" s="109">
        <v>170</v>
      </c>
      <c r="F9" s="109">
        <v>8.76</v>
      </c>
      <c r="G9" s="109"/>
      <c r="H9" s="120">
        <v>441233</v>
      </c>
      <c r="I9" s="107">
        <f>H9*(1-Содержание!$I$13)</f>
        <v>441233</v>
      </c>
      <c r="J9" s="396"/>
      <c r="K9" s="426"/>
      <c r="L9" s="396"/>
    </row>
    <row r="10" spans="1:12" ht="64.5" customHeight="1" x14ac:dyDescent="0.2">
      <c r="A10" s="115"/>
      <c r="B10" s="109" t="s">
        <v>1293</v>
      </c>
      <c r="C10" s="108" t="s">
        <v>1296</v>
      </c>
      <c r="D10" s="109" t="s">
        <v>1297</v>
      </c>
      <c r="E10" s="109">
        <v>120</v>
      </c>
      <c r="F10" s="109">
        <v>10.42</v>
      </c>
      <c r="G10" s="109"/>
      <c r="H10" s="120">
        <v>460550</v>
      </c>
      <c r="I10" s="107">
        <f>H10*(1-Содержание!$I$13)</f>
        <v>460550</v>
      </c>
      <c r="J10" s="396"/>
      <c r="K10" s="426"/>
      <c r="L10" s="396"/>
    </row>
    <row r="11" spans="1:12" ht="57.75" customHeight="1" x14ac:dyDescent="0.2">
      <c r="A11" s="469"/>
      <c r="B11" s="109" t="s">
        <v>1299</v>
      </c>
      <c r="C11" s="108" t="s">
        <v>1298</v>
      </c>
      <c r="D11" s="109" t="s">
        <v>1297</v>
      </c>
      <c r="E11" s="109">
        <v>175</v>
      </c>
      <c r="F11" s="109">
        <v>11.85</v>
      </c>
      <c r="G11" s="109"/>
      <c r="H11" s="120">
        <v>534258</v>
      </c>
      <c r="I11" s="107">
        <f>H11*(1-Содержание!$I$13)</f>
        <v>534258</v>
      </c>
      <c r="J11" s="396"/>
      <c r="K11" s="426"/>
      <c r="L11" s="396"/>
    </row>
    <row r="12" spans="1:12" ht="64.5" customHeight="1" x14ac:dyDescent="0.2">
      <c r="A12" s="469"/>
      <c r="B12" s="112"/>
      <c r="C12" s="110"/>
      <c r="D12" s="112"/>
      <c r="E12" s="112"/>
      <c r="F12" s="112"/>
      <c r="G12" s="112"/>
      <c r="H12" s="120"/>
      <c r="I12" s="107"/>
    </row>
    <row r="13" spans="1:12" ht="62.25" customHeight="1" x14ac:dyDescent="0.2">
      <c r="A13" s="469"/>
      <c r="B13" s="113"/>
      <c r="C13" s="111"/>
      <c r="D13" s="113"/>
      <c r="E13" s="113"/>
      <c r="F13" s="113"/>
      <c r="G13" s="113"/>
      <c r="H13" s="144"/>
      <c r="I13" s="64"/>
    </row>
    <row r="14" spans="1:12" ht="62.25" customHeight="1" x14ac:dyDescent="0.2">
      <c r="B14" s="116"/>
      <c r="C14" s="117"/>
      <c r="D14" s="113"/>
      <c r="E14" s="113"/>
      <c r="F14" s="113"/>
      <c r="G14" s="113"/>
      <c r="H14" s="143"/>
      <c r="I14" s="64"/>
    </row>
    <row r="16" spans="1:12" x14ac:dyDescent="0.2">
      <c r="B16" s="1" t="s">
        <v>1274</v>
      </c>
    </row>
    <row r="17" spans="2:2" x14ac:dyDescent="0.2">
      <c r="B17" s="398" t="s">
        <v>1275</v>
      </c>
    </row>
    <row r="18" spans="2:2" x14ac:dyDescent="0.2">
      <c r="B18" s="398" t="s">
        <v>1276</v>
      </c>
    </row>
    <row r="19" spans="2:2" x14ac:dyDescent="0.2">
      <c r="B19" s="398" t="s">
        <v>1277</v>
      </c>
    </row>
    <row r="20" spans="2:2" x14ac:dyDescent="0.2">
      <c r="B20" s="398" t="s">
        <v>1278</v>
      </c>
    </row>
    <row r="21" spans="2:2" x14ac:dyDescent="0.2">
      <c r="B21" s="398" t="s">
        <v>1279</v>
      </c>
    </row>
    <row r="22" spans="2:2" x14ac:dyDescent="0.2">
      <c r="B22" s="398" t="s">
        <v>1302</v>
      </c>
    </row>
    <row r="23" spans="2:2" x14ac:dyDescent="0.2">
      <c r="B23" s="398" t="s">
        <v>1303</v>
      </c>
    </row>
    <row r="24" spans="2:2" x14ac:dyDescent="0.2">
      <c r="B24" s="398" t="s">
        <v>1280</v>
      </c>
    </row>
    <row r="25" spans="2:2" x14ac:dyDescent="0.2">
      <c r="B25" s="398" t="s">
        <v>1281</v>
      </c>
    </row>
    <row r="26" spans="2:2" x14ac:dyDescent="0.2">
      <c r="B26" s="398" t="s">
        <v>1282</v>
      </c>
    </row>
    <row r="27" spans="2:2" x14ac:dyDescent="0.2">
      <c r="B27" s="1" t="s">
        <v>1283</v>
      </c>
    </row>
  </sheetData>
  <sheetProtection selectLockedCells="1" selectUnlockedCells="1"/>
  <customSheetViews>
    <customSheetView guid="{8281D4C6-054E-4A91-994E-490F6F207C27}" scale="70" showPageBreaks="1" printArea="1" hiddenColumns="1">
      <selection activeCell="P15" sqref="P15"/>
      <pageMargins left="0.74803149606299213" right="0.55118110236220474" top="0.39370078740157483" bottom="0.39370078740157483" header="0.51181102362204722" footer="0.51181102362204722"/>
      <pageSetup paperSize="9" scale="60" firstPageNumber="0" orientation="landscape" horizontalDpi="300" verticalDpi="300" r:id="rId1"/>
      <headerFooter alignWithMargins="0"/>
    </customSheetView>
    <customSheetView guid="{3C2A58F4-3747-4C43-A06A-2CF3693DFAB9}" scale="70" showPageBreaks="1" printArea="1" hiddenColumns="1">
      <selection activeCell="P15" sqref="P15"/>
      <pageMargins left="0.74803149606299213" right="0.55118110236220474" top="0.39370078740157483" bottom="0.39370078740157483" header="0.51181102362204722" footer="0.51181102362204722"/>
      <pageSetup paperSize="9" scale="60" firstPageNumber="0" orientation="landscape" horizontalDpi="300" verticalDpi="300" r:id="rId2"/>
      <headerFooter alignWithMargins="0"/>
    </customSheetView>
    <customSheetView guid="{FCAC9C19-06EB-4A2D-B4A9-361FB05F735A}" scale="70" showPageBreaks="1" printArea="1" hiddenColumns="1">
      <selection activeCell="J8" sqref="J8"/>
      <pageMargins left="0.74803149606299213" right="0.55118110236220474" top="0.39370078740157483" bottom="0.39370078740157483" header="0.51181102362204722" footer="0.51181102362204722"/>
      <pageSetup paperSize="9" scale="60" firstPageNumber="0" orientation="landscape" horizontalDpi="300" verticalDpi="300" r:id="rId3"/>
      <headerFooter alignWithMargins="0"/>
    </customSheetView>
  </customSheetViews>
  <mergeCells count="4">
    <mergeCell ref="B1:I1"/>
    <mergeCell ref="B2:I2"/>
    <mergeCell ref="B3:I3"/>
    <mergeCell ref="A11:A13"/>
  </mergeCells>
  <phoneticPr fontId="61" type="noConversion"/>
  <pageMargins left="0.74803149606299213" right="0.55118110236220474" top="0.39370078740157483" bottom="0.39370078740157483" header="0.51181102362204722" footer="0.51181102362204722"/>
  <pageSetup paperSize="9" scale="60" firstPageNumber="0" orientation="landscape" horizontalDpi="300" verticalDpi="3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18</vt:i4>
      </vt:variant>
    </vt:vector>
  </HeadingPairs>
  <TitlesOfParts>
    <vt:vector size="31" baseType="lpstr">
      <vt:lpstr>Содержание</vt:lpstr>
      <vt:lpstr>Шкафы</vt:lpstr>
      <vt:lpstr>Шкафы фарм и мед</vt:lpstr>
      <vt:lpstr>Гастрономические витрины</vt:lpstr>
      <vt:lpstr>Настольные витрины</vt:lpstr>
      <vt:lpstr>Кондитерские витрины</vt:lpstr>
      <vt:lpstr>Пристенные витрины </vt:lpstr>
      <vt:lpstr>Лари и бонеты</vt:lpstr>
      <vt:lpstr>Агрегат компрессорно-конденсато</vt:lpstr>
      <vt:lpstr>Моноблоки</vt:lpstr>
      <vt:lpstr>Сплит системы</vt:lpstr>
      <vt:lpstr>Стеклянные фронты</vt:lpstr>
      <vt:lpstr>Пивоохладители</vt:lpstr>
      <vt:lpstr>'Стеклянные фронты'!_Hlk378145809</vt:lpstr>
      <vt:lpstr>Моноблоки!_Hlk382483132</vt:lpstr>
      <vt:lpstr>Моноблоки!_Hlk382483141</vt:lpstr>
      <vt:lpstr>Моноблоки!Excel_BuiltIn_Print_Area</vt:lpstr>
      <vt:lpstr>'Гастрономические витрины'!Заголовки_для_печати</vt:lpstr>
      <vt:lpstr>'Кондитерские витрины'!Заголовки_для_печати</vt:lpstr>
      <vt:lpstr>'Настольные витрины'!Заголовки_для_печати</vt:lpstr>
      <vt:lpstr>'Агрегат компрессорно-конденсато'!Область_печати</vt:lpstr>
      <vt:lpstr>'Гастрономические витрины'!Область_печати</vt:lpstr>
      <vt:lpstr>'Кондитерские витрины'!Область_печати</vt:lpstr>
      <vt:lpstr>'Лари и бонеты'!Область_печати</vt:lpstr>
      <vt:lpstr>Моноблоки!Область_печати</vt:lpstr>
      <vt:lpstr>'Настольные витрины'!Область_печати</vt:lpstr>
      <vt:lpstr>'Пристенные витрины '!Область_печати</vt:lpstr>
      <vt:lpstr>Содержание!Область_печати</vt:lpstr>
      <vt:lpstr>'Стеклянные фронты'!Область_печати</vt:lpstr>
      <vt:lpstr>Шкафы!Область_печати</vt:lpstr>
      <vt:lpstr>'Шкафы фарм и мед'!Область_печати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Stepanov</dc:creator>
  <cp:lastModifiedBy>OP-PHO-NASTYA</cp:lastModifiedBy>
  <cp:lastPrinted>2025-11-07T11:01:58Z</cp:lastPrinted>
  <dcterms:created xsi:type="dcterms:W3CDTF">2014-08-26T13:37:12Z</dcterms:created>
  <dcterms:modified xsi:type="dcterms:W3CDTF">2026-02-20T13:21:12Z</dcterms:modified>
</cp:coreProperties>
</file>